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Weldas Management\Marketing\Websites\Weldas website\Various files\"/>
    </mc:Choice>
  </mc:AlternateContent>
  <xr:revisionPtr revIDLastSave="0" documentId="13_ncr:1_{077BA1A7-E44F-4FBA-B2CE-ED44504DB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ldas products" sheetId="2" r:id="rId1"/>
    <sheet name="Sheet1" sheetId="3" r:id="rId2"/>
  </sheets>
  <definedNames>
    <definedName name="_xlnm._FilterDatabase" localSheetId="0" hidden="1">'Weldas products'!$AL$2:$AM$417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47" i="2" l="1"/>
  <c r="AB247" i="2"/>
  <c r="X247" i="2"/>
  <c r="T247" i="2"/>
  <c r="P247" i="2"/>
  <c r="AF247" i="2" s="1"/>
  <c r="AJ246" i="2"/>
  <c r="AF246" i="2"/>
  <c r="AB246" i="2"/>
  <c r="X246" i="2"/>
  <c r="T246" i="2"/>
  <c r="P246" i="2"/>
  <c r="AJ281" i="2"/>
  <c r="AB281" i="2"/>
  <c r="X281" i="2"/>
  <c r="T281" i="2"/>
  <c r="P281" i="2"/>
  <c r="AF281" i="2" s="1"/>
  <c r="AJ280" i="2"/>
  <c r="AB280" i="2"/>
  <c r="X280" i="2"/>
  <c r="T280" i="2"/>
  <c r="P280" i="2"/>
  <c r="AF280" i="2" s="1"/>
  <c r="P345" i="2"/>
  <c r="AJ345" i="2"/>
  <c r="AB345" i="2"/>
  <c r="X345" i="2"/>
  <c r="T345" i="2"/>
  <c r="AJ197" i="2"/>
  <c r="AJ196" i="2"/>
  <c r="AJ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J194" i="2"/>
  <c r="AJ193" i="2"/>
  <c r="AJ192" i="2"/>
  <c r="AJ191" i="2"/>
  <c r="AJ190" i="2"/>
  <c r="AJ189" i="2"/>
  <c r="AJ188" i="2"/>
  <c r="AJ187" i="2"/>
  <c r="AJ186" i="2"/>
  <c r="AJ185" i="2"/>
  <c r="AJ184" i="2"/>
  <c r="AJ183" i="2"/>
  <c r="AJ182" i="2"/>
  <c r="AJ181" i="2"/>
  <c r="AB197" i="2"/>
  <c r="AB196" i="2"/>
  <c r="AB195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AJ38" i="2" l="1"/>
  <c r="AB38" i="2"/>
  <c r="T38" i="2"/>
  <c r="O38" i="2"/>
  <c r="AF38" i="2" s="1"/>
  <c r="AJ409" i="2"/>
  <c r="T409" i="2"/>
  <c r="P409" i="2"/>
  <c r="AF180" i="2" l="1"/>
  <c r="AF179" i="2"/>
  <c r="AF178" i="2"/>
  <c r="AF177" i="2"/>
  <c r="AF176" i="2"/>
  <c r="AF175" i="2"/>
  <c r="AF173" i="2"/>
  <c r="AF172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30" i="2"/>
  <c r="AF319" i="2"/>
  <c r="AF318" i="2"/>
  <c r="AF228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1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X408" i="2" l="1"/>
  <c r="X407" i="2"/>
  <c r="X406" i="2"/>
  <c r="X405" i="2"/>
  <c r="X403" i="2"/>
  <c r="X402" i="2"/>
  <c r="X401" i="2"/>
  <c r="X400" i="2"/>
  <c r="X398" i="2"/>
  <c r="X396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P408" i="2"/>
  <c r="AF408" i="2" s="1"/>
  <c r="P407" i="2"/>
  <c r="AF407" i="2" s="1"/>
  <c r="P406" i="2"/>
  <c r="AF406" i="2" s="1"/>
  <c r="P405" i="2"/>
  <c r="AF405" i="2" s="1"/>
  <c r="P403" i="2"/>
  <c r="AF403" i="2" s="1"/>
  <c r="P402" i="2"/>
  <c r="AF402" i="2" s="1"/>
  <c r="P401" i="2"/>
  <c r="AF401" i="2" s="1"/>
  <c r="P400" i="2"/>
  <c r="AF400" i="2" s="1"/>
  <c r="P398" i="2"/>
  <c r="AF398" i="2" s="1"/>
  <c r="P396" i="2"/>
  <c r="AF396" i="2" s="1"/>
  <c r="P394" i="2"/>
  <c r="AF394" i="2" s="1"/>
  <c r="P393" i="2"/>
  <c r="AF393" i="2" s="1"/>
  <c r="P392" i="2"/>
  <c r="AF392" i="2" s="1"/>
  <c r="P391" i="2"/>
  <c r="AF391" i="2" s="1"/>
  <c r="P390" i="2"/>
  <c r="AF390" i="2" s="1"/>
  <c r="P389" i="2"/>
  <c r="AF389" i="2" s="1"/>
  <c r="P388" i="2"/>
  <c r="AF388" i="2" s="1"/>
  <c r="P387" i="2"/>
  <c r="AF387" i="2" s="1"/>
  <c r="P386" i="2"/>
  <c r="AF386" i="2" s="1"/>
  <c r="P385" i="2"/>
  <c r="AF385" i="2" s="1"/>
  <c r="P384" i="2"/>
  <c r="AF384" i="2" s="1"/>
  <c r="P383" i="2"/>
  <c r="AF383" i="2" s="1"/>
  <c r="P382" i="2"/>
  <c r="AF382" i="2" s="1"/>
  <c r="P381" i="2"/>
  <c r="AF381" i="2" s="1"/>
  <c r="P380" i="2"/>
  <c r="AF380" i="2" s="1"/>
  <c r="P379" i="2"/>
  <c r="AF379" i="2" s="1"/>
  <c r="P378" i="2"/>
  <c r="AF378" i="2" s="1"/>
  <c r="P377" i="2"/>
  <c r="AF377" i="2" s="1"/>
  <c r="P376" i="2"/>
  <c r="AF376" i="2" s="1"/>
  <c r="P375" i="2"/>
  <c r="AF375" i="2" s="1"/>
  <c r="P374" i="2"/>
  <c r="AF374" i="2" s="1"/>
  <c r="P373" i="2"/>
  <c r="AF373" i="2" s="1"/>
  <c r="P372" i="2"/>
  <c r="AF372" i="2" s="1"/>
  <c r="P371" i="2"/>
  <c r="AF371" i="2" s="1"/>
  <c r="P370" i="2"/>
  <c r="AF370" i="2" s="1"/>
  <c r="P369" i="2"/>
  <c r="AF369" i="2" s="1"/>
  <c r="P368" i="2"/>
  <c r="AF368" i="2" s="1"/>
  <c r="P367" i="2"/>
  <c r="AF367" i="2" s="1"/>
  <c r="P366" i="2"/>
  <c r="AF366" i="2" s="1"/>
  <c r="P365" i="2"/>
  <c r="AF365" i="2" s="1"/>
  <c r="P364" i="2"/>
  <c r="AF364" i="2" s="1"/>
  <c r="P363" i="2"/>
  <c r="AF363" i="2" s="1"/>
  <c r="P362" i="2"/>
  <c r="AF362" i="2" s="1"/>
  <c r="P361" i="2"/>
  <c r="AF361" i="2" s="1"/>
  <c r="P360" i="2"/>
  <c r="AF360" i="2" s="1"/>
  <c r="P359" i="2"/>
  <c r="AF359" i="2" s="1"/>
  <c r="P358" i="2"/>
  <c r="AF358" i="2" s="1"/>
  <c r="P357" i="2"/>
  <c r="AF357" i="2" s="1"/>
  <c r="P356" i="2"/>
  <c r="AF356" i="2" s="1"/>
  <c r="P355" i="2"/>
  <c r="AF355" i="2" s="1"/>
  <c r="P354" i="2"/>
  <c r="AF354" i="2" s="1"/>
  <c r="P353" i="2"/>
  <c r="AF353" i="2" s="1"/>
  <c r="P352" i="2"/>
  <c r="AF352" i="2" s="1"/>
  <c r="P351" i="2"/>
  <c r="AF351" i="2" s="1"/>
  <c r="P350" i="2"/>
  <c r="AF350" i="2" s="1"/>
  <c r="P349" i="2"/>
  <c r="AF349" i="2" s="1"/>
  <c r="P348" i="2"/>
  <c r="AF348" i="2" s="1"/>
  <c r="P347" i="2"/>
  <c r="AF347" i="2" s="1"/>
  <c r="P346" i="2"/>
  <c r="AF346" i="2" s="1"/>
  <c r="P344" i="2"/>
  <c r="AF344" i="2" s="1"/>
  <c r="P343" i="2"/>
  <c r="AF343" i="2" s="1"/>
  <c r="P342" i="2"/>
  <c r="AF342" i="2" s="1"/>
  <c r="P341" i="2"/>
  <c r="AF341" i="2" s="1"/>
  <c r="P340" i="2"/>
  <c r="AF340" i="2" s="1"/>
  <c r="P339" i="2"/>
  <c r="AF339" i="2" s="1"/>
  <c r="P338" i="2"/>
  <c r="AF338" i="2" s="1"/>
  <c r="P337" i="2"/>
  <c r="AF337" i="2" s="1"/>
  <c r="P336" i="2"/>
  <c r="AF336" i="2" s="1"/>
  <c r="P335" i="2"/>
  <c r="AF335" i="2" s="1"/>
  <c r="P332" i="2"/>
  <c r="AF332" i="2" s="1"/>
  <c r="P331" i="2"/>
  <c r="AF331" i="2" s="1"/>
  <c r="O334" i="2"/>
  <c r="O333" i="2"/>
  <c r="O330" i="2"/>
  <c r="AF330" i="2" s="1"/>
  <c r="O329" i="2"/>
  <c r="O328" i="2"/>
  <c r="N334" i="2"/>
  <c r="N333" i="2"/>
  <c r="N330" i="2"/>
  <c r="N329" i="2"/>
  <c r="N328" i="2"/>
  <c r="P327" i="2"/>
  <c r="AF327" i="2" s="1"/>
  <c r="P326" i="2"/>
  <c r="AF326" i="2" s="1"/>
  <c r="P325" i="2"/>
  <c r="AF325" i="2" s="1"/>
  <c r="P324" i="2"/>
  <c r="AF324" i="2" s="1"/>
  <c r="P323" i="2"/>
  <c r="AF323" i="2" s="1"/>
  <c r="P322" i="2"/>
  <c r="AF322" i="2" s="1"/>
  <c r="P321" i="2"/>
  <c r="AF321" i="2" s="1"/>
  <c r="P320" i="2"/>
  <c r="AF320" i="2" s="1"/>
  <c r="P317" i="2"/>
  <c r="AF317" i="2" s="1"/>
  <c r="P316" i="2"/>
  <c r="AF316" i="2" s="1"/>
  <c r="P315" i="2"/>
  <c r="AF315" i="2" s="1"/>
  <c r="P314" i="2"/>
  <c r="AF314" i="2" s="1"/>
  <c r="P313" i="2"/>
  <c r="AF313" i="2" s="1"/>
  <c r="P312" i="2"/>
  <c r="AF312" i="2" s="1"/>
  <c r="P311" i="2"/>
  <c r="AF311" i="2" s="1"/>
  <c r="P310" i="2"/>
  <c r="AF310" i="2" s="1"/>
  <c r="P309" i="2"/>
  <c r="AF309" i="2" s="1"/>
  <c r="P308" i="2"/>
  <c r="AF308" i="2" s="1"/>
  <c r="P307" i="2"/>
  <c r="AF307" i="2" s="1"/>
  <c r="P306" i="2"/>
  <c r="AF306" i="2" s="1"/>
  <c r="P305" i="2"/>
  <c r="AF305" i="2" s="1"/>
  <c r="O304" i="2"/>
  <c r="AF304" i="2" s="1"/>
  <c r="N304" i="2"/>
  <c r="P303" i="2"/>
  <c r="AF303" i="2" s="1"/>
  <c r="P302" i="2"/>
  <c r="AF302" i="2" s="1"/>
  <c r="P301" i="2"/>
  <c r="AF301" i="2" s="1"/>
  <c r="P300" i="2"/>
  <c r="AF300" i="2" s="1"/>
  <c r="P299" i="2"/>
  <c r="AF299" i="2" s="1"/>
  <c r="P298" i="2"/>
  <c r="AF298" i="2" s="1"/>
  <c r="P297" i="2"/>
  <c r="AF297" i="2" s="1"/>
  <c r="P296" i="2"/>
  <c r="AF296" i="2" s="1"/>
  <c r="P295" i="2"/>
  <c r="AF295" i="2" s="1"/>
  <c r="P294" i="2"/>
  <c r="AF294" i="2" s="1"/>
  <c r="P293" i="2"/>
  <c r="AF293" i="2" s="1"/>
  <c r="P292" i="2"/>
  <c r="AF292" i="2" s="1"/>
  <c r="P291" i="2"/>
  <c r="AF291" i="2" s="1"/>
  <c r="P290" i="2"/>
  <c r="AF290" i="2" s="1"/>
  <c r="P289" i="2"/>
  <c r="AF289" i="2" s="1"/>
  <c r="P288" i="2"/>
  <c r="AF288" i="2" s="1"/>
  <c r="P287" i="2"/>
  <c r="AF287" i="2" s="1"/>
  <c r="P286" i="2"/>
  <c r="AF286" i="2" s="1"/>
  <c r="P285" i="2"/>
  <c r="AF285" i="2" s="1"/>
  <c r="P284" i="2"/>
  <c r="AF284" i="2" s="1"/>
  <c r="P283" i="2"/>
  <c r="AF283" i="2" s="1"/>
  <c r="P282" i="2"/>
  <c r="AF282" i="2" s="1"/>
  <c r="O279" i="2"/>
  <c r="O278" i="2"/>
  <c r="N279" i="2"/>
  <c r="N278" i="2"/>
  <c r="P277" i="2"/>
  <c r="AF277" i="2" s="1"/>
  <c r="P276" i="2"/>
  <c r="AF276" i="2" s="1"/>
  <c r="P275" i="2"/>
  <c r="AF275" i="2" s="1"/>
  <c r="O274" i="2"/>
  <c r="O273" i="2"/>
  <c r="N274" i="2"/>
  <c r="N273" i="2"/>
  <c r="P272" i="2"/>
  <c r="AF272" i="2" s="1"/>
  <c r="P271" i="2"/>
  <c r="AF271" i="2" s="1"/>
  <c r="P270" i="2"/>
  <c r="AF270" i="2" s="1"/>
  <c r="P269" i="2"/>
  <c r="AF269" i="2" s="1"/>
  <c r="P268" i="2"/>
  <c r="AF268" i="2" s="1"/>
  <c r="P267" i="2"/>
  <c r="AF267" i="2" s="1"/>
  <c r="P266" i="2"/>
  <c r="AF266" i="2" s="1"/>
  <c r="P265" i="2"/>
  <c r="AF265" i="2" s="1"/>
  <c r="P264" i="2"/>
  <c r="AF264" i="2" s="1"/>
  <c r="P263" i="2"/>
  <c r="AF263" i="2" s="1"/>
  <c r="P262" i="2"/>
  <c r="AF262" i="2" s="1"/>
  <c r="P261" i="2"/>
  <c r="AF261" i="2" s="1"/>
  <c r="P260" i="2"/>
  <c r="AF260" i="2" s="1"/>
  <c r="P259" i="2"/>
  <c r="AF259" i="2" s="1"/>
  <c r="P258" i="2"/>
  <c r="AF258" i="2" s="1"/>
  <c r="P257" i="2"/>
  <c r="AF257" i="2" s="1"/>
  <c r="P256" i="2"/>
  <c r="AF256" i="2" s="1"/>
  <c r="P255" i="2"/>
  <c r="AF255" i="2" s="1"/>
  <c r="P254" i="2"/>
  <c r="AF254" i="2" s="1"/>
  <c r="P253" i="2"/>
  <c r="AF253" i="2" s="1"/>
  <c r="P252" i="2"/>
  <c r="AF252" i="2" s="1"/>
  <c r="P251" i="2"/>
  <c r="AF251" i="2" s="1"/>
  <c r="P250" i="2"/>
  <c r="AF250" i="2" s="1"/>
  <c r="P249" i="2"/>
  <c r="AF249" i="2" s="1"/>
  <c r="P248" i="2"/>
  <c r="AF248" i="2" s="1"/>
  <c r="P245" i="2"/>
  <c r="AF245" i="2" s="1"/>
  <c r="P244" i="2"/>
  <c r="AF244" i="2" s="1"/>
  <c r="P243" i="2"/>
  <c r="AF243" i="2" s="1"/>
  <c r="P242" i="2"/>
  <c r="AF242" i="2" s="1"/>
  <c r="P241" i="2"/>
  <c r="AF241" i="2" s="1"/>
  <c r="P240" i="2"/>
  <c r="AF240" i="2" s="1"/>
  <c r="P239" i="2"/>
  <c r="AF239" i="2" s="1"/>
  <c r="P238" i="2"/>
  <c r="AF238" i="2" s="1"/>
  <c r="P237" i="2"/>
  <c r="AF237" i="2" s="1"/>
  <c r="P236" i="2"/>
  <c r="AF236" i="2" s="1"/>
  <c r="P235" i="2"/>
  <c r="AF235" i="2" s="1"/>
  <c r="P234" i="2"/>
  <c r="AF234" i="2" s="1"/>
  <c r="P233" i="2"/>
  <c r="AF233" i="2" s="1"/>
  <c r="P232" i="2"/>
  <c r="AF232" i="2" s="1"/>
  <c r="P231" i="2"/>
  <c r="AF231" i="2" s="1"/>
  <c r="P230" i="2"/>
  <c r="AF230" i="2" s="1"/>
  <c r="P229" i="2"/>
  <c r="AF229" i="2" s="1"/>
  <c r="P228" i="2"/>
  <c r="O227" i="2"/>
  <c r="AF227" i="2" s="1"/>
  <c r="P226" i="2"/>
  <c r="AF226" i="2" s="1"/>
  <c r="P225" i="2"/>
  <c r="AF225" i="2" s="1"/>
  <c r="P224" i="2"/>
  <c r="AF224" i="2" s="1"/>
  <c r="P223" i="2"/>
  <c r="AF223" i="2" s="1"/>
  <c r="P222" i="2"/>
  <c r="AF222" i="2" s="1"/>
  <c r="P221" i="2"/>
  <c r="AF221" i="2" s="1"/>
  <c r="P220" i="2"/>
  <c r="AF220" i="2" s="1"/>
  <c r="P219" i="2"/>
  <c r="AF219" i="2" s="1"/>
  <c r="P218" i="2"/>
  <c r="AF218" i="2" s="1"/>
  <c r="P217" i="2"/>
  <c r="AF217" i="2" s="1"/>
  <c r="P216" i="2"/>
  <c r="AF216" i="2" s="1"/>
  <c r="P215" i="2"/>
  <c r="AF215" i="2" s="1"/>
  <c r="P214" i="2"/>
  <c r="AF214" i="2" s="1"/>
  <c r="P213" i="2"/>
  <c r="AF213" i="2" s="1"/>
  <c r="P212" i="2"/>
  <c r="AF212" i="2" s="1"/>
  <c r="P211" i="2"/>
  <c r="AF211" i="2" s="1"/>
  <c r="P210" i="2"/>
  <c r="AF210" i="2" s="1"/>
  <c r="P209" i="2"/>
  <c r="AF209" i="2" s="1"/>
  <c r="P208" i="2"/>
  <c r="AF208" i="2" s="1"/>
  <c r="P207" i="2"/>
  <c r="AF207" i="2" s="1"/>
  <c r="P206" i="2"/>
  <c r="AF206" i="2" s="1"/>
  <c r="P205" i="2"/>
  <c r="AF205" i="2" s="1"/>
  <c r="P204" i="2"/>
  <c r="AF204" i="2" s="1"/>
  <c r="O203" i="2"/>
  <c r="AF203" i="2" s="1"/>
  <c r="P202" i="2"/>
  <c r="AF202" i="2" s="1"/>
  <c r="P201" i="2"/>
  <c r="AF201" i="2" s="1"/>
  <c r="P200" i="2"/>
  <c r="AF200" i="2" s="1"/>
  <c r="P199" i="2"/>
  <c r="AF199" i="2" s="1"/>
  <c r="P198" i="2"/>
  <c r="AF198" i="2" s="1"/>
  <c r="N227" i="2"/>
  <c r="P227" i="2" s="1"/>
  <c r="N203" i="2"/>
  <c r="P203" i="2" s="1"/>
  <c r="P123" i="2"/>
  <c r="P122" i="2"/>
  <c r="P121" i="2"/>
  <c r="P120" i="2"/>
  <c r="O123" i="2"/>
  <c r="AF123" i="2" s="1"/>
  <c r="O122" i="2"/>
  <c r="AF122" i="2" s="1"/>
  <c r="O121" i="2"/>
  <c r="AF121" i="2" s="1"/>
  <c r="O120" i="2"/>
  <c r="AF120" i="2" s="1"/>
  <c r="N30" i="2"/>
  <c r="P304" i="2" l="1"/>
  <c r="P278" i="2"/>
  <c r="AF278" i="2"/>
  <c r="P330" i="2"/>
  <c r="P273" i="2"/>
  <c r="AF273" i="2"/>
  <c r="P279" i="2"/>
  <c r="AF279" i="2"/>
  <c r="P333" i="2"/>
  <c r="AF333" i="2"/>
  <c r="P329" i="2"/>
  <c r="AF329" i="2"/>
  <c r="P274" i="2"/>
  <c r="AF274" i="2"/>
  <c r="P334" i="2"/>
  <c r="AF334" i="2"/>
  <c r="P328" i="2"/>
  <c r="AF328" i="2"/>
  <c r="AB306" i="2"/>
  <c r="AB305" i="2"/>
  <c r="AJ56" i="2" l="1"/>
  <c r="T56" i="2"/>
  <c r="AJ41" i="2" l="1"/>
  <c r="AB41" i="2"/>
  <c r="T41" i="2"/>
  <c r="AJ43" i="2"/>
  <c r="AB43" i="2"/>
  <c r="T43" i="2"/>
  <c r="AJ42" i="2"/>
  <c r="AB42" i="2"/>
  <c r="T42" i="2"/>
  <c r="AJ40" i="2"/>
  <c r="AB40" i="2"/>
  <c r="T40" i="2"/>
  <c r="AJ39" i="2"/>
  <c r="AB39" i="2"/>
  <c r="T39" i="2"/>
  <c r="AJ87" i="2"/>
  <c r="AB87" i="2"/>
  <c r="T87" i="2"/>
  <c r="AJ265" i="2" l="1"/>
  <c r="AB265" i="2"/>
  <c r="T265" i="2"/>
  <c r="AJ264" i="2"/>
  <c r="AB264" i="2"/>
  <c r="T264" i="2"/>
  <c r="AJ263" i="2"/>
  <c r="AB263" i="2"/>
  <c r="T263" i="2"/>
  <c r="AJ262" i="2"/>
  <c r="AB262" i="2"/>
  <c r="T262" i="2"/>
  <c r="AJ261" i="2"/>
  <c r="AB261" i="2"/>
  <c r="T261" i="2"/>
  <c r="AJ353" i="2" l="1"/>
  <c r="AB353" i="2"/>
  <c r="T353" i="2"/>
  <c r="AJ352" i="2"/>
  <c r="AB352" i="2"/>
  <c r="T352" i="2"/>
  <c r="AJ351" i="2"/>
  <c r="AB351" i="2"/>
  <c r="T351" i="2"/>
  <c r="AJ350" i="2"/>
  <c r="AB350" i="2"/>
  <c r="T350" i="2"/>
  <c r="AJ349" i="2"/>
  <c r="AB349" i="2"/>
  <c r="T349" i="2"/>
  <c r="AJ348" i="2"/>
  <c r="AB348" i="2"/>
  <c r="T348" i="2"/>
  <c r="AJ170" i="2" l="1"/>
  <c r="AB170" i="2"/>
  <c r="T170" i="2"/>
  <c r="P170" i="2"/>
  <c r="AF170" i="2" s="1"/>
  <c r="AJ169" i="2" l="1"/>
  <c r="AB169" i="2"/>
  <c r="T169" i="2"/>
  <c r="P169" i="2"/>
  <c r="AF169" i="2" s="1"/>
  <c r="AJ119" i="2" l="1"/>
  <c r="AB119" i="2"/>
  <c r="T119" i="2"/>
  <c r="AJ31" i="2"/>
  <c r="AB31" i="2"/>
  <c r="T31" i="2"/>
  <c r="T82" i="2" l="1"/>
  <c r="T81" i="2"/>
  <c r="T79" i="2"/>
  <c r="T85" i="2"/>
  <c r="AB77" i="2"/>
  <c r="T77" i="2"/>
  <c r="O37" i="2"/>
  <c r="AF37" i="2" s="1"/>
  <c r="O36" i="2"/>
  <c r="AF36" i="2" s="1"/>
  <c r="O35" i="2"/>
  <c r="AF35" i="2" s="1"/>
  <c r="O34" i="2"/>
  <c r="AF34" i="2" s="1"/>
  <c r="O33" i="2"/>
  <c r="AF33" i="2" s="1"/>
  <c r="O32" i="2"/>
  <c r="AF32" i="2" s="1"/>
  <c r="AJ300" i="2" l="1"/>
  <c r="AB300" i="2"/>
  <c r="T300" i="2"/>
  <c r="AJ30" i="2" l="1"/>
  <c r="AJ86" i="2" l="1"/>
  <c r="AB86" i="2"/>
  <c r="T86" i="2"/>
  <c r="AJ84" i="2"/>
  <c r="AB84" i="2"/>
  <c r="T84" i="2"/>
  <c r="AJ55" i="2" l="1"/>
  <c r="AB55" i="2"/>
  <c r="T55" i="2"/>
  <c r="AJ53" i="2"/>
  <c r="AB53" i="2"/>
  <c r="T53" i="2"/>
  <c r="AJ268" i="2" l="1"/>
  <c r="AB268" i="2"/>
  <c r="T268" i="2"/>
  <c r="AJ267" i="2"/>
  <c r="AB267" i="2"/>
  <c r="T267" i="2"/>
  <c r="AJ266" i="2"/>
  <c r="AB266" i="2"/>
  <c r="T266" i="2"/>
  <c r="AJ260" i="2"/>
  <c r="AB260" i="2"/>
  <c r="T260" i="2"/>
  <c r="AJ259" i="2"/>
  <c r="AB259" i="2"/>
  <c r="T259" i="2"/>
  <c r="AJ258" i="2"/>
  <c r="AB258" i="2"/>
  <c r="T258" i="2"/>
  <c r="AJ257" i="2"/>
  <c r="AB257" i="2"/>
  <c r="T257" i="2"/>
  <c r="AJ256" i="2"/>
  <c r="AB256" i="2"/>
  <c r="T256" i="2"/>
  <c r="AJ255" i="2"/>
  <c r="AB255" i="2"/>
  <c r="T255" i="2"/>
  <c r="AJ254" i="2"/>
  <c r="AB254" i="2"/>
  <c r="T254" i="2"/>
  <c r="AJ253" i="2"/>
  <c r="AB253" i="2"/>
  <c r="T253" i="2"/>
  <c r="AJ245" i="2"/>
  <c r="AB245" i="2"/>
  <c r="T245" i="2"/>
  <c r="AJ244" i="2"/>
  <c r="AB244" i="2"/>
  <c r="T244" i="2"/>
  <c r="AJ238" i="2"/>
  <c r="AB238" i="2"/>
  <c r="T238" i="2"/>
  <c r="AJ232" i="2"/>
  <c r="AB232" i="2"/>
  <c r="T232" i="2"/>
  <c r="AJ231" i="2"/>
  <c r="AB231" i="2"/>
  <c r="T231" i="2"/>
  <c r="AJ230" i="2"/>
  <c r="AB230" i="2"/>
  <c r="T230" i="2"/>
  <c r="AJ229" i="2"/>
  <c r="AB229" i="2"/>
  <c r="T229" i="2"/>
  <c r="AJ228" i="2"/>
  <c r="AB228" i="2"/>
  <c r="T228" i="2"/>
  <c r="AJ226" i="2"/>
  <c r="AB226" i="2"/>
  <c r="T226" i="2"/>
  <c r="AJ13" i="2" l="1"/>
  <c r="AB13" i="2"/>
  <c r="T13" i="2"/>
  <c r="AJ12" i="2"/>
  <c r="AB12" i="2"/>
  <c r="T12" i="2"/>
  <c r="AJ11" i="2"/>
  <c r="AB11" i="2"/>
  <c r="T11" i="2"/>
  <c r="AJ10" i="2"/>
  <c r="AB10" i="2"/>
  <c r="T10" i="2"/>
  <c r="AJ9" i="2"/>
  <c r="AB9" i="2"/>
  <c r="T9" i="2"/>
  <c r="AJ168" i="2" l="1"/>
  <c r="AB168" i="2"/>
  <c r="W168" i="2"/>
  <c r="X168" i="2" s="1"/>
  <c r="T168" i="2"/>
  <c r="AJ52" i="2" l="1"/>
  <c r="AB52" i="2"/>
  <c r="T52" i="2"/>
  <c r="AJ51" i="2"/>
  <c r="AB51" i="2"/>
  <c r="T51" i="2"/>
  <c r="T396" i="2" l="1"/>
  <c r="AB396" i="2"/>
  <c r="AJ396" i="2"/>
  <c r="AJ388" i="2"/>
  <c r="AB388" i="2"/>
  <c r="T388" i="2"/>
  <c r="AJ386" i="2"/>
  <c r="AB386" i="2"/>
  <c r="T386" i="2"/>
  <c r="AJ384" i="2"/>
  <c r="AB384" i="2"/>
  <c r="T384" i="2"/>
  <c r="AJ123" i="2"/>
  <c r="AB123" i="2"/>
  <c r="T123" i="2"/>
  <c r="AB344" i="2" l="1"/>
  <c r="T344" i="2"/>
  <c r="AJ178" i="2"/>
  <c r="AB178" i="2"/>
  <c r="T178" i="2"/>
  <c r="AJ344" i="2" l="1"/>
  <c r="AJ165" i="2" l="1"/>
  <c r="AB165" i="2"/>
  <c r="W165" i="2"/>
  <c r="X165" i="2" s="1"/>
  <c r="T165" i="2"/>
  <c r="AB408" i="2" l="1"/>
  <c r="AB6" i="2"/>
  <c r="AB7" i="2"/>
  <c r="AB8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2" i="2"/>
  <c r="AB33" i="2"/>
  <c r="AB34" i="2"/>
  <c r="AB35" i="2"/>
  <c r="AB36" i="2"/>
  <c r="AB37" i="2"/>
  <c r="AB44" i="2"/>
  <c r="AB45" i="2"/>
  <c r="AB46" i="2"/>
  <c r="AB47" i="2"/>
  <c r="AB48" i="2"/>
  <c r="AB49" i="2"/>
  <c r="AB50" i="2"/>
  <c r="AB54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8" i="2"/>
  <c r="AB79" i="2"/>
  <c r="AB80" i="2"/>
  <c r="AB81" i="2"/>
  <c r="AB82" i="2"/>
  <c r="AB83" i="2"/>
  <c r="AB85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20" i="2"/>
  <c r="AB121" i="2"/>
  <c r="AB122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6" i="2"/>
  <c r="AB167" i="2"/>
  <c r="AB171" i="2"/>
  <c r="AB172" i="2"/>
  <c r="AB173" i="2"/>
  <c r="AB174" i="2"/>
  <c r="AB175" i="2"/>
  <c r="AB176" i="2"/>
  <c r="AB177" i="2"/>
  <c r="AB179" i="2"/>
  <c r="AB180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7" i="2"/>
  <c r="AB234" i="2"/>
  <c r="AB233" i="2"/>
  <c r="AB235" i="2"/>
  <c r="AB236" i="2"/>
  <c r="AB237" i="2"/>
  <c r="AB240" i="2"/>
  <c r="AB239" i="2"/>
  <c r="AB241" i="2"/>
  <c r="AB242" i="2"/>
  <c r="AB243" i="2"/>
  <c r="AB249" i="2"/>
  <c r="AB248" i="2"/>
  <c r="AB250" i="2"/>
  <c r="AB251" i="2"/>
  <c r="AB252" i="2"/>
  <c r="AB269" i="2"/>
  <c r="AB270" i="2"/>
  <c r="AB271" i="2"/>
  <c r="AB272" i="2"/>
  <c r="AB273" i="2"/>
  <c r="AB274" i="2"/>
  <c r="AB275" i="2"/>
  <c r="AB276" i="2"/>
  <c r="AB277" i="2"/>
  <c r="AB278" i="2"/>
  <c r="AB279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1" i="2"/>
  <c r="AB302" i="2"/>
  <c r="AB303" i="2"/>
  <c r="AB304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6" i="2"/>
  <c r="AB347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5" i="2"/>
  <c r="AB387" i="2"/>
  <c r="AB389" i="2"/>
  <c r="AB390" i="2"/>
  <c r="AB391" i="2"/>
  <c r="AB392" i="2"/>
  <c r="AB393" i="2"/>
  <c r="AB394" i="2"/>
  <c r="AB398" i="2"/>
  <c r="AB400" i="2"/>
  <c r="AB401" i="2"/>
  <c r="AB402" i="2"/>
  <c r="AB403" i="2"/>
  <c r="AB405" i="2"/>
  <c r="AB406" i="2"/>
  <c r="AB407" i="2"/>
  <c r="AB5" i="2"/>
  <c r="T6" i="2"/>
  <c r="T7" i="2"/>
  <c r="T8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2" i="2"/>
  <c r="T33" i="2"/>
  <c r="T34" i="2"/>
  <c r="T35" i="2"/>
  <c r="T36" i="2"/>
  <c r="T37" i="2"/>
  <c r="T44" i="2"/>
  <c r="T45" i="2"/>
  <c r="T46" i="2"/>
  <c r="T47" i="2"/>
  <c r="T48" i="2"/>
  <c r="T49" i="2"/>
  <c r="T50" i="2"/>
  <c r="T54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8" i="2"/>
  <c r="T80" i="2"/>
  <c r="T83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20" i="2"/>
  <c r="T121" i="2"/>
  <c r="T122" i="2"/>
  <c r="T159" i="2"/>
  <c r="T160" i="2"/>
  <c r="T161" i="2"/>
  <c r="T162" i="2"/>
  <c r="T163" i="2"/>
  <c r="T164" i="2"/>
  <c r="T166" i="2"/>
  <c r="T167" i="2"/>
  <c r="T171" i="2"/>
  <c r="T172" i="2"/>
  <c r="T173" i="2"/>
  <c r="T174" i="2"/>
  <c r="T175" i="2"/>
  <c r="T176" i="2"/>
  <c r="T177" i="2"/>
  <c r="T179" i="2"/>
  <c r="T180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7" i="2"/>
  <c r="T234" i="2"/>
  <c r="T233" i="2"/>
  <c r="T235" i="2"/>
  <c r="T236" i="2"/>
  <c r="T237" i="2"/>
  <c r="T240" i="2"/>
  <c r="T239" i="2"/>
  <c r="T241" i="2"/>
  <c r="T242" i="2"/>
  <c r="T243" i="2"/>
  <c r="T249" i="2"/>
  <c r="T248" i="2"/>
  <c r="T250" i="2"/>
  <c r="T251" i="2"/>
  <c r="T252" i="2"/>
  <c r="T269" i="2"/>
  <c r="T270" i="2"/>
  <c r="T271" i="2"/>
  <c r="T272" i="2"/>
  <c r="T273" i="2"/>
  <c r="T274" i="2"/>
  <c r="T275" i="2"/>
  <c r="T276" i="2"/>
  <c r="T277" i="2"/>
  <c r="T278" i="2"/>
  <c r="T279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6" i="2"/>
  <c r="T347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5" i="2"/>
  <c r="T387" i="2"/>
  <c r="T389" i="2"/>
  <c r="T390" i="2"/>
  <c r="T391" i="2"/>
  <c r="T392" i="2"/>
  <c r="T393" i="2"/>
  <c r="T394" i="2"/>
  <c r="T398" i="2"/>
  <c r="T400" i="2"/>
  <c r="T401" i="2"/>
  <c r="T402" i="2"/>
  <c r="T403" i="2"/>
  <c r="T405" i="2"/>
  <c r="T406" i="2"/>
  <c r="T407" i="2"/>
  <c r="T408" i="2"/>
  <c r="T5" i="2"/>
  <c r="AJ252" i="2" l="1"/>
  <c r="AJ251" i="2"/>
  <c r="AJ250" i="2"/>
  <c r="AJ248" i="2"/>
  <c r="AJ249" i="2"/>
  <c r="AJ243" i="2"/>
  <c r="AJ242" i="2"/>
  <c r="AJ241" i="2"/>
  <c r="AJ239" i="2"/>
  <c r="AJ240" i="2"/>
  <c r="AJ237" i="2"/>
  <c r="AJ236" i="2"/>
  <c r="AJ235" i="2"/>
  <c r="AJ233" i="2"/>
  <c r="AJ234" i="2"/>
  <c r="AJ227" i="2"/>
  <c r="AJ329" i="2" l="1"/>
  <c r="AJ407" i="2"/>
  <c r="AJ402" i="2"/>
  <c r="AJ356" i="2"/>
  <c r="AJ91" i="2"/>
  <c r="AJ387" i="2"/>
  <c r="AJ301" i="2"/>
  <c r="AJ299" i="2"/>
  <c r="AJ298" i="2"/>
  <c r="AJ297" i="2"/>
  <c r="AJ296" i="2"/>
  <c r="AJ295" i="2"/>
  <c r="AJ294" i="2"/>
  <c r="AJ293" i="2"/>
  <c r="AJ292" i="2"/>
  <c r="AJ291" i="2"/>
  <c r="AJ290" i="2"/>
  <c r="AJ289" i="2"/>
  <c r="AJ288" i="2"/>
  <c r="AJ287" i="2"/>
  <c r="AJ279" i="2"/>
  <c r="AJ275" i="2"/>
  <c r="AJ274" i="2"/>
  <c r="AJ273" i="2"/>
  <c r="AJ180" i="2"/>
  <c r="AJ179" i="2"/>
  <c r="AJ82" i="2"/>
  <c r="AJ29" i="2"/>
  <c r="AJ99" i="2"/>
  <c r="AJ405" i="2"/>
  <c r="AJ26" i="2"/>
  <c r="AJ27" i="2"/>
  <c r="AJ28" i="2"/>
  <c r="AJ95" i="2"/>
  <c r="AJ173" i="2"/>
  <c r="AJ385" i="2"/>
  <c r="AJ400" i="2"/>
  <c r="AJ360" i="2"/>
  <c r="AJ201" i="2"/>
  <c r="S132" i="2"/>
  <c r="T132" i="2" s="1"/>
  <c r="W132" i="2"/>
  <c r="X132" i="2" s="1"/>
  <c r="AJ132" i="2"/>
  <c r="S133" i="2"/>
  <c r="T133" i="2" s="1"/>
  <c r="W133" i="2"/>
  <c r="X133" i="2" s="1"/>
  <c r="AJ133" i="2"/>
  <c r="S134" i="2"/>
  <c r="T134" i="2" s="1"/>
  <c r="W134" i="2"/>
  <c r="X134" i="2" s="1"/>
  <c r="AJ134" i="2"/>
  <c r="S135" i="2"/>
  <c r="T135" i="2" s="1"/>
  <c r="W135" i="2"/>
  <c r="X135" i="2" s="1"/>
  <c r="AJ135" i="2"/>
  <c r="S136" i="2"/>
  <c r="T136" i="2" s="1"/>
  <c r="W136" i="2"/>
  <c r="X136" i="2" s="1"/>
  <c r="AJ136" i="2"/>
  <c r="S137" i="2"/>
  <c r="T137" i="2" s="1"/>
  <c r="W137" i="2"/>
  <c r="X137" i="2" s="1"/>
  <c r="AJ137" i="2"/>
  <c r="S138" i="2"/>
  <c r="T138" i="2" s="1"/>
  <c r="W138" i="2"/>
  <c r="X138" i="2" s="1"/>
  <c r="AJ138" i="2"/>
  <c r="S139" i="2"/>
  <c r="T139" i="2" s="1"/>
  <c r="W139" i="2"/>
  <c r="X139" i="2" s="1"/>
  <c r="AJ139" i="2"/>
  <c r="S140" i="2"/>
  <c r="T140" i="2" s="1"/>
  <c r="W140" i="2"/>
  <c r="X140" i="2" s="1"/>
  <c r="AJ140" i="2"/>
  <c r="S141" i="2"/>
  <c r="T141" i="2" s="1"/>
  <c r="W141" i="2"/>
  <c r="X141" i="2" s="1"/>
  <c r="AJ141" i="2"/>
  <c r="S142" i="2"/>
  <c r="T142" i="2" s="1"/>
  <c r="W142" i="2"/>
  <c r="X142" i="2" s="1"/>
  <c r="AJ142" i="2"/>
  <c r="S143" i="2"/>
  <c r="T143" i="2" s="1"/>
  <c r="W143" i="2"/>
  <c r="X143" i="2" s="1"/>
  <c r="AJ143" i="2"/>
  <c r="S144" i="2"/>
  <c r="T144" i="2" s="1"/>
  <c r="W144" i="2"/>
  <c r="X144" i="2" s="1"/>
  <c r="AJ144" i="2"/>
  <c r="S145" i="2"/>
  <c r="T145" i="2" s="1"/>
  <c r="W145" i="2"/>
  <c r="X145" i="2" s="1"/>
  <c r="AJ145" i="2"/>
  <c r="S146" i="2"/>
  <c r="T146" i="2" s="1"/>
  <c r="W146" i="2"/>
  <c r="X146" i="2" s="1"/>
  <c r="AJ146" i="2"/>
  <c r="S147" i="2"/>
  <c r="T147" i="2" s="1"/>
  <c r="W147" i="2"/>
  <c r="X147" i="2" s="1"/>
  <c r="AJ147" i="2"/>
  <c r="S148" i="2"/>
  <c r="T148" i="2" s="1"/>
  <c r="W148" i="2"/>
  <c r="X148" i="2" s="1"/>
  <c r="AJ148" i="2"/>
  <c r="S149" i="2"/>
  <c r="T149" i="2" s="1"/>
  <c r="W149" i="2"/>
  <c r="X149" i="2" s="1"/>
  <c r="AJ149" i="2"/>
  <c r="S150" i="2"/>
  <c r="T150" i="2" s="1"/>
  <c r="W150" i="2"/>
  <c r="X150" i="2" s="1"/>
  <c r="AJ150" i="2"/>
  <c r="S151" i="2"/>
  <c r="T151" i="2" s="1"/>
  <c r="W151" i="2"/>
  <c r="X151" i="2" s="1"/>
  <c r="AJ151" i="2"/>
  <c r="S152" i="2"/>
  <c r="T152" i="2" s="1"/>
  <c r="W152" i="2"/>
  <c r="X152" i="2" s="1"/>
  <c r="AJ152" i="2"/>
  <c r="S153" i="2"/>
  <c r="T153" i="2" s="1"/>
  <c r="W153" i="2"/>
  <c r="X153" i="2" s="1"/>
  <c r="AJ153" i="2"/>
  <c r="S154" i="2"/>
  <c r="T154" i="2" s="1"/>
  <c r="W154" i="2"/>
  <c r="X154" i="2" s="1"/>
  <c r="AJ154" i="2"/>
  <c r="S155" i="2"/>
  <c r="T155" i="2" s="1"/>
  <c r="W155" i="2"/>
  <c r="X155" i="2" s="1"/>
  <c r="AJ155" i="2"/>
  <c r="S156" i="2"/>
  <c r="T156" i="2" s="1"/>
  <c r="W156" i="2"/>
  <c r="X156" i="2" s="1"/>
  <c r="AJ156" i="2"/>
  <c r="S157" i="2"/>
  <c r="T157" i="2" s="1"/>
  <c r="W157" i="2"/>
  <c r="X157" i="2" s="1"/>
  <c r="AJ157" i="2"/>
  <c r="S158" i="2"/>
  <c r="T158" i="2" s="1"/>
  <c r="W158" i="2"/>
  <c r="X158" i="2" s="1"/>
  <c r="AJ158" i="2"/>
  <c r="S125" i="2"/>
  <c r="T125" i="2" s="1"/>
  <c r="W125" i="2"/>
  <c r="X125" i="2" s="1"/>
  <c r="AJ125" i="2"/>
  <c r="S126" i="2"/>
  <c r="T126" i="2" s="1"/>
  <c r="W126" i="2"/>
  <c r="X126" i="2" s="1"/>
  <c r="AJ126" i="2"/>
  <c r="S127" i="2"/>
  <c r="T127" i="2" s="1"/>
  <c r="W127" i="2"/>
  <c r="X127" i="2" s="1"/>
  <c r="AJ127" i="2"/>
  <c r="S128" i="2"/>
  <c r="T128" i="2" s="1"/>
  <c r="W128" i="2"/>
  <c r="X128" i="2" s="1"/>
  <c r="AJ128" i="2"/>
  <c r="S129" i="2"/>
  <c r="T129" i="2" s="1"/>
  <c r="W129" i="2"/>
  <c r="X129" i="2" s="1"/>
  <c r="AJ129" i="2"/>
  <c r="S130" i="2"/>
  <c r="T130" i="2" s="1"/>
  <c r="W130" i="2"/>
  <c r="X130" i="2" s="1"/>
  <c r="AJ130" i="2"/>
  <c r="AJ88" i="2"/>
  <c r="AJ89" i="2"/>
  <c r="AJ90" i="2"/>
  <c r="AJ92" i="2"/>
  <c r="AJ93" i="2"/>
  <c r="AJ94" i="2"/>
  <c r="AJ96" i="2"/>
  <c r="AJ97" i="2"/>
  <c r="AJ98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20" i="2"/>
  <c r="AJ121" i="2"/>
  <c r="AJ122" i="2"/>
  <c r="AJ159" i="2"/>
  <c r="AJ160" i="2"/>
  <c r="AJ161" i="2"/>
  <c r="AJ162" i="2"/>
  <c r="AJ163" i="2"/>
  <c r="AJ164" i="2"/>
  <c r="AJ166" i="2"/>
  <c r="AJ167" i="2"/>
  <c r="AJ124" i="2"/>
  <c r="AJ131" i="2"/>
  <c r="AJ171" i="2"/>
  <c r="AJ172" i="2"/>
  <c r="AJ174" i="2"/>
  <c r="AJ175" i="2"/>
  <c r="AJ176" i="2"/>
  <c r="AJ177" i="2"/>
  <c r="AJ198" i="2"/>
  <c r="AJ199" i="2"/>
  <c r="AJ200" i="2"/>
  <c r="AJ202" i="2"/>
  <c r="AJ203" i="2"/>
  <c r="AJ205" i="2"/>
  <c r="AJ204" i="2"/>
  <c r="AJ206" i="2"/>
  <c r="AJ207" i="2"/>
  <c r="AJ208" i="2"/>
  <c r="AJ209" i="2"/>
  <c r="AJ210" i="2"/>
  <c r="AJ211" i="2"/>
  <c r="AJ212" i="2"/>
  <c r="AJ213" i="2"/>
  <c r="AJ215" i="2"/>
  <c r="AJ214" i="2"/>
  <c r="AJ216" i="2"/>
  <c r="AJ217" i="2"/>
  <c r="AJ218" i="2"/>
  <c r="AJ219" i="2"/>
  <c r="AJ220" i="2"/>
  <c r="AJ221" i="2"/>
  <c r="AJ222" i="2"/>
  <c r="AJ223" i="2"/>
  <c r="AJ224" i="2"/>
  <c r="AJ225" i="2"/>
  <c r="AJ269" i="2"/>
  <c r="AJ270" i="2"/>
  <c r="AJ271" i="2"/>
  <c r="AJ272" i="2"/>
  <c r="AJ276" i="2"/>
  <c r="AJ277" i="2"/>
  <c r="AJ278" i="2"/>
  <c r="AJ282" i="2"/>
  <c r="AJ283" i="2"/>
  <c r="AJ284" i="2"/>
  <c r="AJ285" i="2"/>
  <c r="AJ286" i="2"/>
  <c r="AJ302" i="2"/>
  <c r="AJ303" i="2"/>
  <c r="AJ304" i="2"/>
  <c r="AJ305" i="2"/>
  <c r="AJ306" i="2"/>
  <c r="AJ307" i="2"/>
  <c r="AJ308" i="2"/>
  <c r="AJ309" i="2"/>
  <c r="AJ310" i="2"/>
  <c r="AJ312" i="2"/>
  <c r="AJ311" i="2"/>
  <c r="AJ313" i="2"/>
  <c r="AJ314" i="2"/>
  <c r="AJ315" i="2"/>
  <c r="AJ316" i="2"/>
  <c r="AJ317" i="2"/>
  <c r="AJ320" i="2"/>
  <c r="AJ321" i="2"/>
  <c r="AJ323" i="2"/>
  <c r="AJ322" i="2"/>
  <c r="AJ324" i="2"/>
  <c r="AJ325" i="2"/>
  <c r="AJ326" i="2"/>
  <c r="AJ327" i="2"/>
  <c r="AJ328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6" i="2"/>
  <c r="AJ347" i="2"/>
  <c r="AJ354" i="2"/>
  <c r="AJ355" i="2"/>
  <c r="AJ357" i="2"/>
  <c r="AJ358" i="2"/>
  <c r="AJ359" i="2"/>
  <c r="AJ361" i="2"/>
  <c r="AJ362" i="2"/>
  <c r="AJ368" i="2"/>
  <c r="AJ369" i="2"/>
  <c r="AJ370" i="2"/>
  <c r="AJ371" i="2"/>
  <c r="AJ372" i="2"/>
  <c r="AJ373" i="2"/>
  <c r="AJ363" i="2"/>
  <c r="AJ364" i="2"/>
  <c r="AJ365" i="2"/>
  <c r="AJ366" i="2"/>
  <c r="AJ367" i="2"/>
  <c r="AJ374" i="2"/>
  <c r="AJ375" i="2"/>
  <c r="AJ376" i="2"/>
  <c r="AJ377" i="2"/>
  <c r="AJ378" i="2"/>
  <c r="AJ379" i="2"/>
  <c r="AJ380" i="2"/>
  <c r="AJ381" i="2"/>
  <c r="AJ382" i="2"/>
  <c r="AJ383" i="2"/>
  <c r="AJ389" i="2"/>
  <c r="AJ390" i="2"/>
  <c r="AJ391" i="2"/>
  <c r="AJ392" i="2"/>
  <c r="AJ394" i="2"/>
  <c r="AJ393" i="2"/>
  <c r="AJ398" i="2"/>
  <c r="AJ401" i="2"/>
  <c r="AJ403" i="2"/>
  <c r="AJ406" i="2"/>
  <c r="AJ408" i="2"/>
  <c r="AJ5" i="2"/>
  <c r="AJ6" i="2"/>
  <c r="AJ7" i="2"/>
  <c r="AJ8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32" i="2"/>
  <c r="AJ33" i="2"/>
  <c r="AJ34" i="2"/>
  <c r="AJ35" i="2"/>
  <c r="AJ36" i="2"/>
  <c r="AJ37" i="2"/>
  <c r="AJ44" i="2"/>
  <c r="AJ45" i="2"/>
  <c r="AJ46" i="2"/>
  <c r="AJ47" i="2"/>
  <c r="AJ48" i="2"/>
  <c r="AJ49" i="2"/>
  <c r="AJ50" i="2"/>
  <c r="AJ54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3" i="2"/>
  <c r="W167" i="2"/>
  <c r="X167" i="2" s="1"/>
  <c r="W166" i="2"/>
  <c r="X166" i="2" s="1"/>
  <c r="W164" i="2"/>
  <c r="X164" i="2" s="1"/>
  <c r="W163" i="2"/>
  <c r="X163" i="2" s="1"/>
  <c r="W162" i="2"/>
  <c r="X162" i="2" s="1"/>
  <c r="W161" i="2"/>
  <c r="X161" i="2" s="1"/>
  <c r="W160" i="2"/>
  <c r="X160" i="2" s="1"/>
  <c r="W159" i="2"/>
  <c r="X159" i="2" s="1"/>
  <c r="W131" i="2"/>
  <c r="X131" i="2" s="1"/>
  <c r="W124" i="2"/>
  <c r="X124" i="2" s="1"/>
  <c r="AJ85" i="2"/>
  <c r="S124" i="2"/>
  <c r="T124" i="2" s="1"/>
  <c r="S131" i="2"/>
  <c r="T131" i="2" s="1"/>
  <c r="P171" i="2"/>
  <c r="AF171" i="2" s="1"/>
  <c r="P174" i="2"/>
  <c r="AF174" i="2" s="1"/>
</calcChain>
</file>

<file path=xl/sharedStrings.xml><?xml version="1.0" encoding="utf-8"?>
<sst xmlns="http://schemas.openxmlformats.org/spreadsheetml/2006/main" count="12539" uniqueCount="4973">
  <si>
    <t>10-1003L</t>
  </si>
  <si>
    <t>10-1003M</t>
  </si>
  <si>
    <t>10-1003XL</t>
  </si>
  <si>
    <t>10-1003XXL</t>
  </si>
  <si>
    <t>10-1005L</t>
  </si>
  <si>
    <t>10-1005M</t>
  </si>
  <si>
    <t>10-1005S</t>
  </si>
  <si>
    <t>10-1005XL</t>
  </si>
  <si>
    <t>10-1005XXL</t>
  </si>
  <si>
    <t>10-1007L</t>
  </si>
  <si>
    <t>10-1007M</t>
  </si>
  <si>
    <t>10-1007XL</t>
  </si>
  <si>
    <t>10-1009L</t>
  </si>
  <si>
    <t>10-1009M</t>
  </si>
  <si>
    <t>10-1009XL</t>
  </si>
  <si>
    <t>10-1009XXL</t>
  </si>
  <si>
    <t>10-2000L</t>
  </si>
  <si>
    <t>10-2000L/18</t>
  </si>
  <si>
    <t>10-2000LH</t>
  </si>
  <si>
    <t>10-2000S</t>
  </si>
  <si>
    <t>10-2000XL</t>
  </si>
  <si>
    <t>10-2000XXL</t>
  </si>
  <si>
    <t>10-2064L</t>
  </si>
  <si>
    <t>10-2087L</t>
  </si>
  <si>
    <t>10-2087XL</t>
  </si>
  <si>
    <t>10-2101GB-L</t>
  </si>
  <si>
    <t>10-2101GB-XL</t>
  </si>
  <si>
    <t>10-2101L</t>
  </si>
  <si>
    <t>10-2101XL</t>
  </si>
  <si>
    <t>10-2150L</t>
  </si>
  <si>
    <t>10-2150XL</t>
  </si>
  <si>
    <t>10-2178L</t>
  </si>
  <si>
    <t>10-2209L</t>
  </si>
  <si>
    <t>10-2209LB-L</t>
  </si>
  <si>
    <t>10-2209LB-XL</t>
  </si>
  <si>
    <t>10-2209M</t>
  </si>
  <si>
    <t>10-2209S</t>
  </si>
  <si>
    <t>10-2209XL</t>
  </si>
  <si>
    <t>10-2209XXL</t>
  </si>
  <si>
    <t>10-2304L</t>
  </si>
  <si>
    <t>10-2304M</t>
  </si>
  <si>
    <t>10-2304XL</t>
  </si>
  <si>
    <t>10-2304XXL</t>
  </si>
  <si>
    <t>10-2336L</t>
  </si>
  <si>
    <t>10-2336M</t>
  </si>
  <si>
    <t>10-2336XL</t>
  </si>
  <si>
    <t>10-2385L</t>
  </si>
  <si>
    <t>10-2385XL</t>
  </si>
  <si>
    <t>10-2385XXL</t>
  </si>
  <si>
    <t>10-2392GB-L</t>
  </si>
  <si>
    <t>10-2392GB-XL</t>
  </si>
  <si>
    <t>10-2392L</t>
  </si>
  <si>
    <t>10-2392L/18</t>
  </si>
  <si>
    <t>10-2392L-MIT</t>
  </si>
  <si>
    <t>10-2392XL</t>
  </si>
  <si>
    <t>10-2700L</t>
  </si>
  <si>
    <t>10-2700M</t>
  </si>
  <si>
    <t>10-2700S</t>
  </si>
  <si>
    <t>10-2700XL</t>
  </si>
  <si>
    <t>10-2700XXL</t>
  </si>
  <si>
    <t>10-2750L</t>
  </si>
  <si>
    <t>10-2750XL</t>
  </si>
  <si>
    <t>10-2750XXL</t>
  </si>
  <si>
    <t>10-2806L</t>
  </si>
  <si>
    <t>10-2850L</t>
  </si>
  <si>
    <t>10-2850XL</t>
  </si>
  <si>
    <t>20-3100V</t>
  </si>
  <si>
    <t>20-3200V</t>
  </si>
  <si>
    <t>23-6680</t>
  </si>
  <si>
    <t>23-6690</t>
  </si>
  <si>
    <t>23-7702</t>
  </si>
  <si>
    <t>23-7711</t>
  </si>
  <si>
    <t>23-7733</t>
  </si>
  <si>
    <t>44-0550V</t>
  </si>
  <si>
    <t>44-1022T</t>
  </si>
  <si>
    <t>44-1027T</t>
  </si>
  <si>
    <t>44-2142</t>
  </si>
  <si>
    <t>44-2142 W</t>
  </si>
  <si>
    <t>44-2321</t>
  </si>
  <si>
    <t>44-2530L/P</t>
  </si>
  <si>
    <t>44-2530M/P</t>
  </si>
  <si>
    <t>44-2530XL/P</t>
  </si>
  <si>
    <t>44-2530XXL/P</t>
  </si>
  <si>
    <t>44-2530XXXL/P</t>
  </si>
  <si>
    <t>44-3001Z</t>
  </si>
  <si>
    <t>44-3010Z</t>
  </si>
  <si>
    <t>44-3022Z</t>
  </si>
  <si>
    <t>44-3601Z</t>
  </si>
  <si>
    <t>44-3628Z</t>
  </si>
  <si>
    <t>44-3922Z</t>
  </si>
  <si>
    <t>44-3928Z</t>
  </si>
  <si>
    <t>44-4001Z</t>
  </si>
  <si>
    <t>44-4023Z</t>
  </si>
  <si>
    <t>44-4028Z</t>
  </si>
  <si>
    <t>44-4525Z</t>
  </si>
  <si>
    <t>44-4535Z</t>
  </si>
  <si>
    <t>44-5530L</t>
  </si>
  <si>
    <t>44-5530XL</t>
  </si>
  <si>
    <t>44-5530XXL</t>
  </si>
  <si>
    <t>44-5600L</t>
  </si>
  <si>
    <t>44-5600XL</t>
  </si>
  <si>
    <t>44-5600XXL</t>
  </si>
  <si>
    <t>44-5600XXXL</t>
  </si>
  <si>
    <t>44-7023</t>
  </si>
  <si>
    <t>44-7106</t>
  </si>
  <si>
    <t>44-7110</t>
  </si>
  <si>
    <t>44-7111</t>
  </si>
  <si>
    <t>44-7114</t>
  </si>
  <si>
    <t>44-7124</t>
  </si>
  <si>
    <t>44-7136</t>
  </si>
  <si>
    <t>44-7142</t>
  </si>
  <si>
    <t>44-7142 W</t>
  </si>
  <si>
    <t>44-7148</t>
  </si>
  <si>
    <t>44-7148 W</t>
  </si>
  <si>
    <t>44-7180</t>
  </si>
  <si>
    <t>44-7181</t>
  </si>
  <si>
    <t>44-7182</t>
  </si>
  <si>
    <t>44-7248</t>
  </si>
  <si>
    <t>44-7300L</t>
  </si>
  <si>
    <t>44-7300XL</t>
  </si>
  <si>
    <t>44-7300XL/P</t>
  </si>
  <si>
    <t>44-7300XXL</t>
  </si>
  <si>
    <t>44-7300XXL/P</t>
  </si>
  <si>
    <t>44-7300XXXL</t>
  </si>
  <si>
    <t>44-7300XXXL/P</t>
  </si>
  <si>
    <t>44-7300XXXXL</t>
  </si>
  <si>
    <t>44-7440</t>
  </si>
  <si>
    <t>44-7440/7648L</t>
  </si>
  <si>
    <t>44-7440/7648M</t>
  </si>
  <si>
    <t>44-7440/7648XL</t>
  </si>
  <si>
    <t>44-7440/7648XXL</t>
  </si>
  <si>
    <t>44-7440/7648XXXL</t>
  </si>
  <si>
    <t>44-7440/7648XXXXL</t>
  </si>
  <si>
    <t>44-7800L</t>
  </si>
  <si>
    <t>44-7800M</t>
  </si>
  <si>
    <t>44-7800XL</t>
  </si>
  <si>
    <t>44-7800XXL</t>
  </si>
  <si>
    <t>44-7800XXXL</t>
  </si>
  <si>
    <t>44-7820</t>
  </si>
  <si>
    <t>44-7828</t>
  </si>
  <si>
    <t>44-7836</t>
  </si>
  <si>
    <t>44-7836XL</t>
  </si>
  <si>
    <t>44-7922Z</t>
  </si>
  <si>
    <t>44-7928Z</t>
  </si>
  <si>
    <t>44-8023Z</t>
  </si>
  <si>
    <t>44-8028Z</t>
  </si>
  <si>
    <t>50-1866</t>
  </si>
  <si>
    <t>50-3068</t>
  </si>
  <si>
    <t>L. mm</t>
  </si>
  <si>
    <t>H. mm</t>
  </si>
  <si>
    <t>Volume</t>
  </si>
  <si>
    <t>L. cm</t>
  </si>
  <si>
    <t>H. cm</t>
  </si>
  <si>
    <t>Product Nr.</t>
  </si>
  <si>
    <t>per pair</t>
  </si>
  <si>
    <t>per piece</t>
  </si>
  <si>
    <t>p.pc/pr.</t>
  </si>
  <si>
    <t>W. mm</t>
  </si>
  <si>
    <t># per</t>
  </si>
  <si>
    <t>pack/bag</t>
  </si>
  <si>
    <t>carton</t>
  </si>
  <si>
    <t xml:space="preserve">carton </t>
  </si>
  <si>
    <t>W. cm</t>
  </si>
  <si>
    <t>10-2064XL</t>
  </si>
  <si>
    <t>33-2300L</t>
  </si>
  <si>
    <t>33-2300M</t>
  </si>
  <si>
    <t>33-2300XL</t>
  </si>
  <si>
    <t>33-2300XXL</t>
  </si>
  <si>
    <t>33-2300XXXL</t>
  </si>
  <si>
    <t>33-2320</t>
  </si>
  <si>
    <t>33-2600L</t>
  </si>
  <si>
    <t>33-2600M</t>
  </si>
  <si>
    <t>33-2600XL</t>
  </si>
  <si>
    <t>33-2600XXL</t>
  </si>
  <si>
    <t>33-2600XXXL</t>
  </si>
  <si>
    <t>33-2700L</t>
  </si>
  <si>
    <t>33-2700M</t>
  </si>
  <si>
    <t>33-2700XL</t>
  </si>
  <si>
    <t>33-2700XXL</t>
  </si>
  <si>
    <t>33-2700XXXL</t>
  </si>
  <si>
    <t>33-2800L</t>
  </si>
  <si>
    <t>33-2800M</t>
  </si>
  <si>
    <t>33-2800XL</t>
  </si>
  <si>
    <t>33-2800XXL</t>
  </si>
  <si>
    <t>33-2800XXXL</t>
  </si>
  <si>
    <t>33-3060L</t>
  </si>
  <si>
    <t>33-3060M</t>
  </si>
  <si>
    <t>33-3060S</t>
  </si>
  <si>
    <t>33-3060XL</t>
  </si>
  <si>
    <t>33-3060XXL</t>
  </si>
  <si>
    <t>33-3060XXXL</t>
  </si>
  <si>
    <t>33-3060XXXXL</t>
  </si>
  <si>
    <t>44-5530XXXL</t>
  </si>
  <si>
    <t>44-7114EXT</t>
  </si>
  <si>
    <t>44-7900</t>
  </si>
  <si>
    <t>55-6166</t>
  </si>
  <si>
    <t>55-6168</t>
  </si>
  <si>
    <t>55-7166</t>
  </si>
  <si>
    <t>55-7168</t>
  </si>
  <si>
    <t>55-8668</t>
  </si>
  <si>
    <t>carton M³</t>
  </si>
  <si>
    <t>pack/bag CM³</t>
  </si>
  <si>
    <t>product CM³</t>
  </si>
  <si>
    <t>50-2368/2468</t>
  </si>
  <si>
    <t>350</t>
  </si>
  <si>
    <t>Country of</t>
  </si>
  <si>
    <t>origin</t>
  </si>
  <si>
    <t>Statistic</t>
  </si>
  <si>
    <t>code</t>
  </si>
  <si>
    <t>10-2755L</t>
  </si>
  <si>
    <t>10-2755XL</t>
  </si>
  <si>
    <t>10-2655L</t>
  </si>
  <si>
    <t>10-2655XL</t>
  </si>
  <si>
    <t>10-2655M</t>
  </si>
  <si>
    <t>10-2644L</t>
  </si>
  <si>
    <t>10-2644M</t>
  </si>
  <si>
    <t>10-2644XL</t>
  </si>
  <si>
    <t>10-2670L</t>
  </si>
  <si>
    <t>10-2670M</t>
  </si>
  <si>
    <t>10-2670XL</t>
  </si>
  <si>
    <t>10-2670XXL</t>
  </si>
  <si>
    <t>10-2633L</t>
  </si>
  <si>
    <t>10-2633M</t>
  </si>
  <si>
    <t>10-2633XL</t>
  </si>
  <si>
    <t>44-7440/7600L</t>
  </si>
  <si>
    <t>44-7440/7600M</t>
  </si>
  <si>
    <t>44-7440/7600XL</t>
  </si>
  <si>
    <t>44-7440/7600XXL</t>
  </si>
  <si>
    <t>44-7440/7600XXXL</t>
  </si>
  <si>
    <t>23-3601</t>
  </si>
  <si>
    <t>23-3602</t>
  </si>
  <si>
    <t>23-3604</t>
  </si>
  <si>
    <t>23-3606</t>
  </si>
  <si>
    <t>23-3607</t>
  </si>
  <si>
    <t>23-3612</t>
  </si>
  <si>
    <t>23-3613</t>
  </si>
  <si>
    <t>23-6680XL</t>
  </si>
  <si>
    <t>23-3609</t>
  </si>
  <si>
    <t>44-1050V</t>
  </si>
  <si>
    <t>0.19</t>
  </si>
  <si>
    <t>0.16</t>
  </si>
  <si>
    <t>0.17</t>
  </si>
  <si>
    <t>0.18</t>
  </si>
  <si>
    <t>0.2</t>
  </si>
  <si>
    <t>0.1</t>
  </si>
  <si>
    <t>0.05</t>
  </si>
  <si>
    <t>EAN code</t>
  </si>
  <si>
    <t>20-3100V/17</t>
  </si>
  <si>
    <t>23-6680/LV</t>
  </si>
  <si>
    <t>23-1503</t>
  </si>
  <si>
    <t>23-2503</t>
  </si>
  <si>
    <t>23-3503</t>
  </si>
  <si>
    <t>23-4503</t>
  </si>
  <si>
    <t>23-5503</t>
  </si>
  <si>
    <t>23-6503</t>
  </si>
  <si>
    <t>23-7503</t>
  </si>
  <si>
    <t>23-1507</t>
  </si>
  <si>
    <t>23-2507</t>
  </si>
  <si>
    <t>23-3507</t>
  </si>
  <si>
    <t>23-4507</t>
  </si>
  <si>
    <t>23-5507</t>
  </si>
  <si>
    <t>23-6507</t>
  </si>
  <si>
    <t>23-7507</t>
  </si>
  <si>
    <t>23-1514</t>
  </si>
  <si>
    <t>23-2514</t>
  </si>
  <si>
    <t>23-3514</t>
  </si>
  <si>
    <t>23-4514</t>
  </si>
  <si>
    <t>23-5514</t>
  </si>
  <si>
    <t>23-6514</t>
  </si>
  <si>
    <t>23-7514</t>
  </si>
  <si>
    <t>23-1515</t>
  </si>
  <si>
    <t>23-2515</t>
  </si>
  <si>
    <t>23-3515</t>
  </si>
  <si>
    <t>23-4515</t>
  </si>
  <si>
    <t>23-6515</t>
  </si>
  <si>
    <t>23-5515</t>
  </si>
  <si>
    <t>23-7515</t>
  </si>
  <si>
    <t>23-1524</t>
  </si>
  <si>
    <t>23-2524</t>
  </si>
  <si>
    <t>23-3524</t>
  </si>
  <si>
    <t>23-4524</t>
  </si>
  <si>
    <t>23-5524</t>
  </si>
  <si>
    <t>23-6524</t>
  </si>
  <si>
    <t>23-7524</t>
  </si>
  <si>
    <t>44-7910</t>
  </si>
  <si>
    <t>55-6166/Strip</t>
  </si>
  <si>
    <t>55-7166/Strip</t>
  </si>
  <si>
    <t>99-3000</t>
  </si>
  <si>
    <t>99-3001</t>
  </si>
  <si>
    <t>99-3002</t>
  </si>
  <si>
    <t>99-3003</t>
  </si>
  <si>
    <t>99-3051</t>
  </si>
  <si>
    <t>99-3052</t>
  </si>
  <si>
    <t>99-3053</t>
  </si>
  <si>
    <t>10-1050M</t>
  </si>
  <si>
    <t>10-1050L</t>
  </si>
  <si>
    <t>10-1050XL</t>
  </si>
  <si>
    <t>Doo Rag, European flag</t>
  </si>
  <si>
    <t>High heat reflective aluminized handshield with leather back, piece</t>
  </si>
  <si>
    <t>High heat reflective aluminized handshield with leather back, pair</t>
  </si>
  <si>
    <t>High heat reflective fiber glass handshield with leather back, piece</t>
  </si>
  <si>
    <t>High heat reflective fiber glass handshield with back of black coated fiber glass, piece</t>
  </si>
  <si>
    <t>Print die / clichée for logo or distributorsname, max. 90 x 60 mm (digital: EPS)</t>
  </si>
  <si>
    <t>Welding glove imprint, black</t>
  </si>
  <si>
    <t>Welding glove imprint, red</t>
  </si>
  <si>
    <t>Welding glove imprint, white</t>
  </si>
  <si>
    <t>Arbeitshandschuh für allgemeinen Einsatz mit 7,5cm Stulpe</t>
  </si>
  <si>
    <t>Arbeitshandschuh mi Sicherheitsfarben mit 7,5cm Stulpe</t>
  </si>
  <si>
    <t>Haube für Haupt Protektion für geringe bis gemäßigte Kälte (stretch)</t>
  </si>
  <si>
    <t>Haube für Haupt Protektion für gemäßigte bis gemäßigte bis extreme Kälte (blau)</t>
  </si>
  <si>
    <t>Haube für Haupt und Nacken Protektion für strenge Kälte</t>
  </si>
  <si>
    <t>Doo Rag (Bandana), Baumwolle, Camouflage</t>
  </si>
  <si>
    <t>Doo Rag (Bandana), Baumwolle, Wild</t>
  </si>
  <si>
    <t>Doo Rag (Bandana), Baumwolle, USA Fahne</t>
  </si>
  <si>
    <t>Doo Rag (Bandana), Baumwolle, Happy Hour</t>
  </si>
  <si>
    <t>Doo Rag (Bandana), Baumwolle, Paradise</t>
  </si>
  <si>
    <t>Doo Rag (Bandana), Baumwolle, Europäische Fahne</t>
  </si>
  <si>
    <t>Hochhitzefester, aluminisierter Handschutz mit Leder rückseite, Stück</t>
  </si>
  <si>
    <t>Hochhitzefester, aluminisierter Handschutz mit Leder rückseite, Paar</t>
  </si>
  <si>
    <t>Hochhitzefester Handschutz mit Glasfaser und Leder rückseite, Stück</t>
  </si>
  <si>
    <t>Hochhitzefester Handschutz mit Glasfaser und Rückseite aus Schwarz Glasfaser</t>
  </si>
  <si>
    <t xml:space="preserve">  15 cm Erweiterung für 44-7114 Gamaschen (paar)</t>
  </si>
  <si>
    <t>Faltbare leder-Schutzmaske</t>
  </si>
  <si>
    <t>2.3 kg Kapazität Elektrodetasche</t>
  </si>
  <si>
    <t>Clichée für drucken von Händlername oder Händlerlogo, max. 60 x 90 mm. (EPS)</t>
  </si>
  <si>
    <t>Druck auf Schweisserhandschuh, Schwarz</t>
  </si>
  <si>
    <t>Druck auf Schweisserhandschuh, Rot</t>
  </si>
  <si>
    <t>Druck auf Schweisserhandschuh, Weiß</t>
  </si>
  <si>
    <t>Druck auf Schweisserkleidung, Schwarz</t>
  </si>
  <si>
    <t>Druck auf Schweisserkleidung, Rot</t>
  </si>
  <si>
    <t>Druck auf Schweisserkleidung, Weiß</t>
  </si>
  <si>
    <t>Aufträgen von 3.000,- EURO bis 8.000,- EURO: 4% extra Rabatt;</t>
  </si>
  <si>
    <t>10-2644XXL</t>
  </si>
  <si>
    <t>N.A.</t>
  </si>
  <si>
    <t>N.A. = Not Applicable</t>
  </si>
  <si>
    <t>10-2655XXL</t>
  </si>
  <si>
    <t>Weldas</t>
  </si>
  <si>
    <t>Weldas Europe B.V. Standard Trade Terms and Conditions:</t>
  </si>
  <si>
    <t>free of charge.</t>
  </si>
  <si>
    <t>4% on orders € 3.000,- to € 8.000,-; 6 % on orders over € 8.000,- :(all on nett invoice amount).</t>
  </si>
  <si>
    <t>44-2106, 44-2114, 44-2321, 44-2321XL, 44-3006/PR, 44-7023, 44-7106, 44-7114, 44-7114EXT.</t>
  </si>
  <si>
    <t xml:space="preserve"> printed  manual of the products to the end user which they can find on the Weldas CE website: </t>
  </si>
  <si>
    <t xml:space="preserve"> www.weldas-ce.com in the language needed.</t>
  </si>
  <si>
    <t>Price subject to change without notice.</t>
  </si>
  <si>
    <t>Weldas Europe B.V.  Liefer- und Zahlung Konditionen:</t>
  </si>
  <si>
    <t>(für Info fragen Sie uns): kein Frachtkosten.</t>
  </si>
  <si>
    <t>Aufträgen über 8,000,- EURO: 6% extra Rabatt (alle Beträgen sind nach Rabatt).</t>
  </si>
  <si>
    <t>Rechnungen werden immer gestellt in EURO.</t>
  </si>
  <si>
    <t>44-2106, 44-2114, 44-2321, 44-2321XL, 44-3006/PR, 44-7023, 44-7106, 44-7114, 44-7114EXT</t>
  </si>
  <si>
    <t>zur Hand haben, um an den Endverbraucher zu geben. Die Gebrauchsanweisungen sind</t>
  </si>
  <si>
    <t>herunter zu laden von: www.weldas-ce.com in der benötigte Sprache.</t>
  </si>
  <si>
    <t>Preisänderungen sind jeder Zeit möglich.</t>
  </si>
  <si>
    <t>10-1050XXL</t>
  </si>
  <si>
    <t>10-1099</t>
  </si>
  <si>
    <t>44-2106</t>
  </si>
  <si>
    <t>44-2114</t>
  </si>
  <si>
    <t>44-2136</t>
  </si>
  <si>
    <t>44-2321XL</t>
  </si>
  <si>
    <t>44-2600L</t>
  </si>
  <si>
    <t>44-2600M</t>
  </si>
  <si>
    <t>44-2600XL</t>
  </si>
  <si>
    <t>44-2648L</t>
  </si>
  <si>
    <t>44-2648XL</t>
  </si>
  <si>
    <t>44-2648XXL</t>
  </si>
  <si>
    <t>44-2800L</t>
  </si>
  <si>
    <t>44-2800XL</t>
  </si>
  <si>
    <t>44-2800XXL</t>
  </si>
  <si>
    <t>44-2828</t>
  </si>
  <si>
    <t>44-2836</t>
  </si>
  <si>
    <t>44-2847L</t>
  </si>
  <si>
    <t>44-2847XL</t>
  </si>
  <si>
    <t>23-8000L</t>
  </si>
  <si>
    <t>23-8000XL</t>
  </si>
  <si>
    <t>44-5030V/MTR</t>
  </si>
  <si>
    <t>44-5050V/MTR</t>
  </si>
  <si>
    <t>99-4000</t>
  </si>
  <si>
    <t>Cutting, sewing and end-trimming costs cable covers</t>
  </si>
  <si>
    <t>44-2648M</t>
  </si>
  <si>
    <t>44-7920</t>
  </si>
  <si>
    <t>Welding pillow; canvas fabric, size: 50 x 50 x 8 cm</t>
  </si>
  <si>
    <t>Zuschneiden, Nähen und Bearbeitungskosten Überzugschlauche</t>
  </si>
  <si>
    <t xml:space="preserve">Schweißerkissen canvas gewebe, Grösse: 50 x 50 x 8 cm </t>
  </si>
  <si>
    <t>10-2392LH/L</t>
  </si>
  <si>
    <t>10-2392LH/XL</t>
  </si>
  <si>
    <t>pck/bg</t>
  </si>
  <si>
    <t>General purpose, driver model glove, made of durable side split cowhide</t>
  </si>
  <si>
    <t>Handschuh mit gerader und verstärkter Daum zum MIG/MAG Schweissen, aus Schulter-Spalt-Rindsleder</t>
  </si>
  <si>
    <t>Grain goat leather mechanics work glove with stretchable Spandex back</t>
  </si>
  <si>
    <t>Arbeitshandschuh mit doppelte Rindspaltleder-Innenhand mit 7,5cm Stulpe</t>
  </si>
  <si>
    <t>test report #</t>
  </si>
  <si>
    <t>certificate #</t>
  </si>
  <si>
    <t>Handschuh mit gerader und verstärkter Daum zum MIG/MAG Schweissen, aus Schulter-Spalt-Rindsleder (extra langes Model)</t>
  </si>
  <si>
    <t>Wing thumb, economy model welding glove, red split-shoulder-cowleather glove</t>
  </si>
  <si>
    <t>Welding glove with handpalm grain cowhide for oil- and weather resistancy, all other parts split-shoulder-cowleather</t>
  </si>
  <si>
    <t>Welding glove with straight and reinforced thumb for better handling of MIG guns made of shoulder-cow-split leather</t>
  </si>
  <si>
    <t>Welding glove with straight and reinforced thumb for better handling of MIG guns made of shoulder-cow-split leather (extra long model)</t>
  </si>
  <si>
    <t>Doo-Rag, USA flag</t>
  </si>
  <si>
    <t>Electrode holder, 2,3 kg capacity</t>
  </si>
  <si>
    <t>Cold weather helmet liner, with sheep thermal lining and flame retardant outer shell</t>
  </si>
  <si>
    <t>Allzweckhandschuh, Fahrermodel, aus widerstandsfähigen Seiten-Rinds-Spaltleder</t>
  </si>
  <si>
    <t>Schweißerhandschuh mit Flügeldaumen, Economy Modell, hergestellt aus rotes Spalt-Schulter-Rindsleder</t>
  </si>
  <si>
    <t>10-2633XXL</t>
  </si>
  <si>
    <t>10-2900L-A</t>
  </si>
  <si>
    <t>10-2900XL-A</t>
  </si>
  <si>
    <t>Gant Docker avec renfort manchette de sécurité de 7,5 cm</t>
  </si>
  <si>
    <t>Casquette soudage, Camouflage, 56 cm</t>
  </si>
  <si>
    <t>Casquette soudage, Camouflage, 57 cm</t>
  </si>
  <si>
    <t>Casquette soudage, Camouflage, 58 cm</t>
  </si>
  <si>
    <t>Casquette soudage, Camouflage, 59 cm</t>
  </si>
  <si>
    <t>Casquette soudage, Camouflage, 60 cm</t>
  </si>
  <si>
    <t>Casquette soudage, Camouflage, 61 cm</t>
  </si>
  <si>
    <t>Casquette soudage, Camouflage, 62 cm</t>
  </si>
  <si>
    <t>Casquette soudage, drapeau USA, 56 cm</t>
  </si>
  <si>
    <t>Casquette soudage, drapeau USA, 57 cm</t>
  </si>
  <si>
    <t>Casquette soudage, drapeau USA, 58 cm</t>
  </si>
  <si>
    <t>Casquette soudage, drapeau USA, 59 cm</t>
  </si>
  <si>
    <t>Casquette soudage, drapeau USA, 60 cm</t>
  </si>
  <si>
    <t>Casquette soudage, drapeau USA, 61 cm</t>
  </si>
  <si>
    <t>Casquette soudage, drapeau USA, 62 cm</t>
  </si>
  <si>
    <t>Casquette soudage, Wild, 56 cm</t>
  </si>
  <si>
    <t>Casquette soudage, Wild, 57 cm</t>
  </si>
  <si>
    <t>Casquette soudage, Wild, 58 cm</t>
  </si>
  <si>
    <t>Casquette soudage, Wild, 59 cm</t>
  </si>
  <si>
    <t>Casquette soudage, Wild, 60 cm</t>
  </si>
  <si>
    <t>Casquette soudage, Wild, 61 cm</t>
  </si>
  <si>
    <t>Casquette soudage, Wild, 62 cm</t>
  </si>
  <si>
    <t>Gorra soldador, bandera USA, 56 cm</t>
  </si>
  <si>
    <t>Gorra soldador, bandera USA, 57 cm</t>
  </si>
  <si>
    <t>Gorra soldador, bandera USA, 58 cm</t>
  </si>
  <si>
    <t>Gorra soldador, bandera USA, 59 cm</t>
  </si>
  <si>
    <t>Gorra soldador, bandera USA, 60 cm</t>
  </si>
  <si>
    <t>Gorra soldador, bandera USA, 61 cm</t>
  </si>
  <si>
    <t>Gorra soldador, bandera USA, 62 cm</t>
  </si>
  <si>
    <t>Gorra soldador, Wild, 56 cm</t>
  </si>
  <si>
    <t>Gorra soldador, Wild, 57 cm</t>
  </si>
  <si>
    <t>Gorra soldador, Wild, 58 cm</t>
  </si>
  <si>
    <t>Gorra soldador, Wild, 59 cm</t>
  </si>
  <si>
    <t>Gorra soldador, Wild, 60 cm</t>
  </si>
  <si>
    <t>Gorra soldador, Wild, 61 cm</t>
  </si>
  <si>
    <t>Gorra soldador, Wild, 62 cm</t>
  </si>
  <si>
    <t>Bolsa para electrodes, capicidad 2,3 Kg</t>
  </si>
  <si>
    <t>Guante de uso general, hecho de cuero serraje vacuna resistente</t>
  </si>
  <si>
    <t>Guante de trabajo uso general hecho de cuero serraje vacuna, forrado en la palma y con puño de seguridad de 7,5 cm</t>
  </si>
  <si>
    <t>Guante de trabajo con colores de seguridad hecho de cuero serraje vacuna, forrado en la palma y con puño de seguridad de 7,5 cm</t>
  </si>
  <si>
    <t>Gant Docker pour usage général en cuir bovin croûte, doublure dans la paume avec manchette de sécurité de 7,5 cm</t>
  </si>
  <si>
    <t>Gant Docker en cuir bovin croûte en couleurs sécurité, doublure dans la paume avec manchette de sécurité de 7,5 cm</t>
  </si>
  <si>
    <t>Guante soldador con cuero flor vacuno en la palma resistente al aceite y intemperie, otras partes cuero serraje vacuno</t>
  </si>
  <si>
    <t>Guante soldador con forrado algodón, modelo económico cuero serraje rojo</t>
  </si>
  <si>
    <t>Gant de conduite en cuir bovin durable</t>
  </si>
  <si>
    <t>Gant soudeur avec doublage en coton modèle économique cuir croûte bovin rouge</t>
  </si>
  <si>
    <t>Guante soldador con pulgar recto y reforzado, para un mejor manejo de pistolas MIG, en cuero serraje vacuno</t>
  </si>
  <si>
    <t>Guante soldador con pulgar recto y reforzado, para un mejor manejo de pistolas MIG, en cuero serraje vacuno (modelo extra largo)</t>
  </si>
  <si>
    <t>Gant manutention en cuir fleur chèvre avec dos extensible Spandex</t>
  </si>
  <si>
    <t>Guante de manejo de cuero flor cabra con espalda de Spandex estirable</t>
  </si>
  <si>
    <t>Guante de trabajo cuero serraje vacuna, forrado con puño de seguridad de 7,5 cm</t>
  </si>
  <si>
    <t>Weldas Europe B.V. Condiciones comerciales estándar:</t>
  </si>
  <si>
    <t>Weldas Europe B.V. Conditions commerciales standards:</t>
  </si>
  <si>
    <t>pas de  frais de transport.</t>
  </si>
  <si>
    <t>portes pagados.</t>
  </si>
  <si>
    <t>Los precios pueden cambiar sin previo aviso.</t>
  </si>
  <si>
    <t>4% para pedidos entre € 3.000,- y € 8.000,-; 6 % para pedidos más de € 8.000,- :(importe de la factura neto).</t>
  </si>
  <si>
    <t xml:space="preserve"> un manual imprimido de los productos al usuario final. Los manuales se pueden encontrar en el sitio web Weldas CE: </t>
  </si>
  <si>
    <t xml:space="preserve"> www.weldas-ce.com dans la langue désirée.</t>
  </si>
  <si>
    <t>44-3006LB</t>
  </si>
  <si>
    <t>44-3006LB/PR</t>
  </si>
  <si>
    <t>44-3008LB</t>
  </si>
  <si>
    <t>44-3009BF</t>
  </si>
  <si>
    <t>Gant soudeur cuir fleur bovin dans la paume résistant à huiles et intempéries, les autres parties cuir croûte bovin</t>
  </si>
  <si>
    <t>Gant soudeur avec pouce droit et renforcé, pour une meilleure manipulation des pistolets MIG, en cuir croûte bovin</t>
  </si>
  <si>
    <t>Gant soudeur avec pouce droit et renforcé, pour une meilleure manipulation des pistolets MIG, en cuir croûte bovin (modèle extra long)</t>
  </si>
  <si>
    <t>Coussin de soudage toile résistante 50 x 50 x 8 cm</t>
  </si>
  <si>
    <t>Coût pour la coupe et couture de la housse de protection</t>
  </si>
  <si>
    <t>4% pour une commande entre € 3.000,- et € 8.000,-; 6 % pour une commande de plus de € 8.000,- :(en fonction du montant de la facture montant total net).</t>
  </si>
  <si>
    <t>Prix sujets à changement sans préavis.</t>
  </si>
  <si>
    <t>Guante de trabajo con colores, de seguridad hecho de cuero serraje vacuna, forrado en la palma y con puño de seguridad de 7,5 cm</t>
  </si>
  <si>
    <t>Gorra soldador, Camouflaje, 56 cm</t>
  </si>
  <si>
    <t>Gorra soldador, Camouflaje, 57 cm</t>
  </si>
  <si>
    <t>Gorra soldador, Camouflaje, 58 cm</t>
  </si>
  <si>
    <t>Gorra soldador, Camouflaje, 59 cm</t>
  </si>
  <si>
    <t>Gorra soldador, Camouflaje, 60 cm</t>
  </si>
  <si>
    <t>Gorra soldador, Camouflaje, 61 cm</t>
  </si>
  <si>
    <t>Gorra soldador, Camouflaje, 62 cm</t>
  </si>
  <si>
    <t xml:space="preserve"> www.weldas-ce.com en el idioma deseado.</t>
  </si>
  <si>
    <t>General purpose work glove with knuckle strap made of split cow leather, lining in the palm and with 7,5 cm safety cuff</t>
  </si>
  <si>
    <t>Safety coloured work glove with knuckle strap made of split cow leather, lining in the palm and with 7,5 cm safety cuff</t>
  </si>
  <si>
    <t>Double split cowleather and lined palm work glove with 7,5 cm safety cuff</t>
  </si>
  <si>
    <t>Cap, camouflage print, 56 cm</t>
  </si>
  <si>
    <t>Cap, camouflage print, 57 cm</t>
  </si>
  <si>
    <t>Cap, camouflage print, 58 cm</t>
  </si>
  <si>
    <t>Cap, camouflage print, 59 cm</t>
  </si>
  <si>
    <t>Cap, camouflage print, 60 cm</t>
  </si>
  <si>
    <t>Cap, camouflage print, 61 cm</t>
  </si>
  <si>
    <t>Cap, camouflage print, 62 cm</t>
  </si>
  <si>
    <t>Cap, USA flag print, 56 cm</t>
  </si>
  <si>
    <t>Cap, USA flag print, 57 cm</t>
  </si>
  <si>
    <t>Cap, USA flag print, 58 cm</t>
  </si>
  <si>
    <t>Cap, USA flag print, 59 cm</t>
  </si>
  <si>
    <t>Cap, USA flag print, 60 cm</t>
  </si>
  <si>
    <t>Cap, USA flag print, 61 cm</t>
  </si>
  <si>
    <t>Cap, USA flag print, 62 cm</t>
  </si>
  <si>
    <t>Cap, wild print, 56 cm</t>
  </si>
  <si>
    <t>Cap, wild print, 57 cm</t>
  </si>
  <si>
    <t>Cap, wild print, 58 cm</t>
  </si>
  <si>
    <t>Cap, wild print, 59 cm</t>
  </si>
  <si>
    <t>Cap, wild print, 60 cm</t>
  </si>
  <si>
    <t>Cap, wild print, 61 cm</t>
  </si>
  <si>
    <t>Cap, wild print, 62 cm</t>
  </si>
  <si>
    <t>Doo-Rag, camouflage</t>
  </si>
  <si>
    <t>Doo-Rag, wild</t>
  </si>
  <si>
    <t>Doo-Rag, happy hour</t>
  </si>
  <si>
    <t>Doo Rag, paradise</t>
  </si>
  <si>
    <t>Welding clothing imprint, black</t>
  </si>
  <si>
    <t>Welding clothing imprint, red</t>
  </si>
  <si>
    <t>Welding clothing imprint, white</t>
  </si>
  <si>
    <t>Foldable mask with suitable for welding glasses</t>
  </si>
  <si>
    <t>Economy model lashandschoen met een vleugel duim, gemaakt van rood split rund schouderleer.</t>
  </si>
  <si>
    <t>Lashandschoen met een gladlederen handpalm,  handpalm is daardoor water- en olieafstotend. Alle andere delen zijn gemaakt van  spilt rund schouderleer</t>
  </si>
  <si>
    <t>Glad geitenlederen mechanische werkhandschoen met elastische rugzijde</t>
  </si>
  <si>
    <t>Dubbel split lederen werkhandschoen met gevoerde handpalm en 7,5 cm veiligheidskap</t>
  </si>
  <si>
    <t>Las pet, Camouflage, 56 cm</t>
  </si>
  <si>
    <t>Las pet, Camouflage, 57 cm</t>
  </si>
  <si>
    <t>Las pet, Camouflage, 58 cm</t>
  </si>
  <si>
    <t>Las pet, Camouflage, 59 cm</t>
  </si>
  <si>
    <t>Las pet, Camouflage, 60 cm</t>
  </si>
  <si>
    <t>Las pet, Camouflage, 61 cm</t>
  </si>
  <si>
    <t>Las pet, Camouflage, 62 cm</t>
  </si>
  <si>
    <t>Las pet, USA vlag, 56 cm</t>
  </si>
  <si>
    <t>Las pet, USA vlag, 57 cm</t>
  </si>
  <si>
    <t>Las pet, USA vlag, 58 cm</t>
  </si>
  <si>
    <t>Las pet, USA vlag, 59 cm</t>
  </si>
  <si>
    <t>Las pet, USA vlag, 60 cm</t>
  </si>
  <si>
    <t>Las pet, USA vlag, 61 cm</t>
  </si>
  <si>
    <t>Las pet, USA vlag, 62 cm</t>
  </si>
  <si>
    <t>Las pet, Wild, 56 cm</t>
  </si>
  <si>
    <t>Las pet, Wild, 57 cm</t>
  </si>
  <si>
    <t>Las pet, Wild, 58 cm</t>
  </si>
  <si>
    <t>Las pet, Wild, 59 cm</t>
  </si>
  <si>
    <t>Las pet, Wild, 60 cm</t>
  </si>
  <si>
    <t>Las pet, Wild, 61 cm</t>
  </si>
  <si>
    <t>Las pet, Wild, 62 cm</t>
  </si>
  <si>
    <t>Doo-Rag, Camouflage</t>
  </si>
  <si>
    <t>Doo-Rag, Wild</t>
  </si>
  <si>
    <t>Doo-Rag, USA vlag</t>
  </si>
  <si>
    <t>Doo-Rag, Happy Hour</t>
  </si>
  <si>
    <t>Doo Rag, Paradise</t>
  </si>
  <si>
    <t>Doo Rag, Europese vlag</t>
  </si>
  <si>
    <t>Hoge hitte reflecterende, gealuminiseerde handschildje met lederen achterzijde, per stuk</t>
  </si>
  <si>
    <t>Hoge hitte reflecterende, gealuminiseerde handschildje met lederen achterzijde, per paar</t>
  </si>
  <si>
    <t>Hoge hitte reflecterende, handschildje met een voorzijde van fiberglas en een lederen achterzijde, per stuk</t>
  </si>
  <si>
    <t>Hoge hitte reflecterende, handschildje met een voorzijde en een achterzijde van fiberglas, per stuk</t>
  </si>
  <si>
    <t>Elektrode houder, 2,3 kg capaciteit</t>
  </si>
  <si>
    <t>Opvouwbare las masker</t>
  </si>
  <si>
    <t>Laskussen van canvas, afmeting: 50 x 50 x 8 cm</t>
  </si>
  <si>
    <t>Clichée voor logo of distribiteursnaam, max. 90 x 60 mm (digitaal EPS)</t>
  </si>
  <si>
    <t>lashandschoen bedrukking, zwart</t>
  </si>
  <si>
    <t>lashandschoen bedrukking, rood</t>
  </si>
  <si>
    <t>lashandschoen bedrukking, wit</t>
  </si>
  <si>
    <t>kleding bedrukking, zwart</t>
  </si>
  <si>
    <t>kleding bedrukking, rood</t>
  </si>
  <si>
    <t>kleding bedrukking, wit</t>
  </si>
  <si>
    <t>Knippen, naai- en zoomwerk kosten voor de kabel pakketbeschermers</t>
  </si>
  <si>
    <t xml:space="preserve">Vrachtkosten Alle EU  landen, behalve Griekenland en kleinere eilanden (for info  neem contact  met ons op): </t>
  </si>
  <si>
    <t>geen vrachtkosten</t>
  </si>
  <si>
    <t>4% bij bestellingen van € 3.000,- tot € 8.000,-; 6 % bij bestellingen boven € 8.000,- :(alle bedragen gelden over het netto factuurbedrag).</t>
  </si>
  <si>
    <t xml:space="preserve"> handleiding van de producten te overhandigen aan de eind gebruiker, dit kunt u vinden op de Weldas CE website:</t>
  </si>
  <si>
    <t xml:space="preserve"> www.weldas-ce.com in de genoemde beschikbare talen.</t>
  </si>
  <si>
    <t>De prijzen kunnen zonder kennisgeving aan veranderingen onderhevig zijn.</t>
  </si>
  <si>
    <t>Mănuşă de uz general, model driver, făcuta din piele şpalt durabilă de vită</t>
  </si>
  <si>
    <t>Model economic de mănuşă de sudură, cu deget mare Wing, din piele şpalt roşie de vită de pe articulaţii</t>
  </si>
  <si>
    <t>Mănuşă de sudură cu palma din piele box de vită impermeabilă pentru apă şi ulei, toate celelalte părţi din piele şpalt de vită de pe articulaţii</t>
  </si>
  <si>
    <t>Mănuşă de lucru de uz general cu partea dorsală textilă întărită, din piele şpalt  de vită, cu palma căptuşită şi manşetă de protecţie de 7,5 cm</t>
  </si>
  <si>
    <t>Mănuşă de lucru şi protecţie colorată, cu partea dorsală textilă întărită, din piele şpalt  de vită, cu palma căptuşită şi manşetă de protecţie de 7,5 cm</t>
  </si>
  <si>
    <t>Mănuşă de sudură cu deget mare drept şi întărit, pentru o mai bună manevrare a pistoletului MIG din piele şpalt de vită de pe articulaţii</t>
  </si>
  <si>
    <t>Mănuşă de sudură cu deget mare drept şi întărit, pentru o mai bună manevrare a pistoletului MIG din piele şpalt de vită de pe articulaţii (model extra lung)</t>
  </si>
  <si>
    <t>Mănuşă de lucru pentru mecanici din piele box de capră cu partea dorsală elastică din Spandex</t>
  </si>
  <si>
    <t>Mănuşă de lucru cu palma căptuşită, din şpalt dublu de vită, manşetă de siguranţă de 7,5 cm</t>
  </si>
  <si>
    <t>Şapcă, model camuflaj, 57 cm</t>
  </si>
  <si>
    <t>Şapcă, model camuflaj, 56 cm</t>
  </si>
  <si>
    <t>Şapcă, model camuflaj, 58 cm</t>
  </si>
  <si>
    <t>Şapcă, model camuflaj, 59 cm</t>
  </si>
  <si>
    <t>Şapcă, model camuflaj, 60 cm</t>
  </si>
  <si>
    <t>Şapcă, model camuflaj, 61 cm</t>
  </si>
  <si>
    <t>Şapcă, model camuflaj, 62 cm</t>
  </si>
  <si>
    <t>Şapcă, model steag SUA, 57 cm</t>
  </si>
  <si>
    <t>Şapcă, model steag SUA, 56 cm</t>
  </si>
  <si>
    <t>Şapcă, model steag SUA, 58 cm</t>
  </si>
  <si>
    <t>Şapcă, model steag SUA, 59 cm</t>
  </si>
  <si>
    <t>Şapcă, model steag SUA, 60 cm</t>
  </si>
  <si>
    <t>Şapcă, model steag SUA, 61 cm</t>
  </si>
  <si>
    <t>Şapcă, model steag SUA, 62 cm</t>
  </si>
  <si>
    <t>Şapcă, model wild, 56 cm</t>
  </si>
  <si>
    <t>Şapcă, model wild, 57 cm</t>
  </si>
  <si>
    <t>Şapcă, model wild, 58 cm</t>
  </si>
  <si>
    <t>Şapcă, model wild, 59 cm</t>
  </si>
  <si>
    <t>Şapcă, model wild, 60 cm</t>
  </si>
  <si>
    <t>Şapcă, model wild, 61 cm</t>
  </si>
  <si>
    <t>Şapcă, model wild, 62 cm</t>
  </si>
  <si>
    <t>Bandana, camuflaj</t>
  </si>
  <si>
    <t>Bandana, wild</t>
  </si>
  <si>
    <t>Bandana, steag SUA</t>
  </si>
  <si>
    <t>Bandana, Happz hour</t>
  </si>
  <si>
    <t>Bandana, paradis</t>
  </si>
  <si>
    <t>Bandana, steag Europa</t>
  </si>
  <si>
    <t>Căciulă de mască pentru vreme rece, cu căptuşeală de oaie şi partea exterioară din bumbac ignifug</t>
  </si>
  <si>
    <t>Geantă pentru electrozi, capacitate 2,3 kg</t>
  </si>
  <si>
    <t>Mască pliabilă potrivită pentru sticlă de sudură</t>
  </si>
  <si>
    <t>Matriţă pentru logo sau nume distribuitor max. 90 x 60 mm (digital: EPS)</t>
  </si>
  <si>
    <t>Imprimare pe mănuşă de sudură, negru</t>
  </si>
  <si>
    <t>Imprimare pe mănuşă de sudură, roşu</t>
  </si>
  <si>
    <t>Imprimare pe mănuşă de sudură, alb</t>
  </si>
  <si>
    <t>Imprimare pe îmbrăcăminte de sudură, negru</t>
  </si>
  <si>
    <t>Imprimare pe îmbrăcăminte de sudură, roşu</t>
  </si>
  <si>
    <t>Imprimare pe îmbrăcăminte de sudură, alb</t>
  </si>
  <si>
    <t>Costuri de tăiere, coasere şi tivire la capete a protecţiei pentru cabluri</t>
  </si>
  <si>
    <t>Weldas Europe B.V.Temrne şi condiţii standard:</t>
  </si>
  <si>
    <t>gratuit</t>
  </si>
  <si>
    <t>4% pentru comenzi de  € 3.000,- to € 8.000,-; 6 % pentru comenzi mai mari de € 8.000,- :(totul pe valoare netă a facturii).</t>
  </si>
  <si>
    <t xml:space="preserve"> manual de utilizare pentru produsele vândute utilizatorului final, manuale care se găsesc pe site-ul  Weldas CE: </t>
  </si>
  <si>
    <t xml:space="preserve"> www.weldas-ce.com în limba necesară</t>
  </si>
  <si>
    <t>Preţurile pot fi schimbate fără notificare.</t>
  </si>
  <si>
    <t>Rękawica ogólnego użytku, model dla kierowców,  z wytrzymałej dwoiny bydlęcej</t>
  </si>
  <si>
    <t xml:space="preserve">Kciuk "chowany", ekonomiczna rękawica spawalnicza, czerwona rękawica z dwoiny bydlęcej z ramienia </t>
  </si>
  <si>
    <t xml:space="preserve">Rękawica spawalnicza z dłonią wykonaną z licowej skóry wołowej odpornej na olej i pogodę, pozostałe części z dwoiny bydlęcej z ramienia </t>
  </si>
  <si>
    <t>Rękawica robocza dla ogólnego użytku z dwoiny bydlęcej ze skórzanym paskiem na kostki, wypodszewkowana na dłoni i z mankietem 7,5 cm</t>
  </si>
  <si>
    <t>Bezpiecznie barwiona rękawica robocza z dwoiny bydlęcej ze skórzanym paskiem na kostki, wypodszewkowana na dłoni i z mankietem 7,5 cm</t>
  </si>
  <si>
    <t>Rękawica spawalnicza z prostym i wzmacnianym kciukiem dla lepszej obsługi uchwytów MIG, wykonana z dwoiny bydlęcej z ramienia (extra długi model)</t>
  </si>
  <si>
    <t>Mechaniczna rękawica robocza z licowej skóry koziej z elastycznym materiałem Spandex na grzbiecie</t>
  </si>
  <si>
    <t>Rękawica robocza z podwójną warstwą dwoiny bydlęcej, wypodszewkowana na dłoni i z mankietem 7,5 cm</t>
  </si>
  <si>
    <t>Czapka, Camouflage, 56 cm</t>
  </si>
  <si>
    <t>Czapka, Camouflage, 57 cm</t>
  </si>
  <si>
    <t>Czapka, Camouflage, 58 cm</t>
  </si>
  <si>
    <t>Czapka, Camouflage, 59 cm</t>
  </si>
  <si>
    <t>Czapka, Camouflage, 60 cm</t>
  </si>
  <si>
    <t>Czapka, Camouflage, 61 cm</t>
  </si>
  <si>
    <t>Czapka, Camouflage, 62 cm</t>
  </si>
  <si>
    <t>Czapka, flaga USA, 56 cm</t>
  </si>
  <si>
    <t>Czapka, flaga USA, 57 cm</t>
  </si>
  <si>
    <t>Czapka, flaga USA, 58 cm</t>
  </si>
  <si>
    <t>Czapka, flaga USA, 59 cm</t>
  </si>
  <si>
    <t>Czapka, flaga USA, 60 cm</t>
  </si>
  <si>
    <t>Czapka, flaga USA, 61 cm</t>
  </si>
  <si>
    <t>Czapka, flaga USA, 62 cm</t>
  </si>
  <si>
    <t>Czapka, Wild, 56 cm</t>
  </si>
  <si>
    <t>Czapka, Wild, 57 cm</t>
  </si>
  <si>
    <t>Czapka, Wild, 58 cm</t>
  </si>
  <si>
    <t>Czapka, Wild, 59 cm</t>
  </si>
  <si>
    <t>Czapka, Wild, 60 cm</t>
  </si>
  <si>
    <t>Czapka, Wild, 61 cm</t>
  </si>
  <si>
    <t>Czapka, Wild, 62 cm</t>
  </si>
  <si>
    <t>Chusta Doo-Rag, Camouflage</t>
  </si>
  <si>
    <t>Chusta Doo-Rag, Wild</t>
  </si>
  <si>
    <t>Chusta Doo-Rag, flaga USA</t>
  </si>
  <si>
    <t>Chusta Doo-Rag, Happy Hour</t>
  </si>
  <si>
    <t>Chusta Doo Rag, Paradise</t>
  </si>
  <si>
    <t>Chusta Doo Rag, flaga Europy</t>
  </si>
  <si>
    <t>Czapka pod kask na chłodną pogodę z owczą, termiczną podszewką i z trudnopalną powłoką na zewnątrz</t>
  </si>
  <si>
    <t>Aluminizowana osłona na rękę odbiająca wysoką temperaturą, skóra od wewnątrz, sztuka</t>
  </si>
  <si>
    <t>Aluminizowana osłona na rękę odbiająca wysoką temperaturą, skóra od wewnątrz, para</t>
  </si>
  <si>
    <t>Aluminizowana osłona z włókna szklanego na rękę odbiająca wysoką temperaturą, skóra od wewnątrz, sztuka</t>
  </si>
  <si>
    <t>Aluminizowana osłona z włókna szklanego na rękę odbiająca wysoką temperaturą, czarne włókno szklane od wewnątrz, sztuka</t>
  </si>
  <si>
    <t xml:space="preserve">Worek na elektrody, pojemność: 2,3 kg </t>
  </si>
  <si>
    <t xml:space="preserve">Składana maska spawalnicza </t>
  </si>
  <si>
    <t>Poduszka spawalnicza; włókno brezentowe, rozmiar: 50 x 50 x 8 cm</t>
  </si>
  <si>
    <t>Matryca do nadruku / clichée dla logo i nazwy dystrybutora, max. 90 x 60 mm (cyfrowy: EPS)</t>
  </si>
  <si>
    <t>Nadruk na rękawicy spawalniczej, czarny</t>
  </si>
  <si>
    <t>Nadruk na rękawicy spawalniczej, czerwony</t>
  </si>
  <si>
    <t>Nadruk na rękawicy spawalniczej, biały</t>
  </si>
  <si>
    <t>Nadruk na ubraniu spawalniczym, czarny</t>
  </si>
  <si>
    <t>Nadruk na ubraniu spawalniczym, czerwony</t>
  </si>
  <si>
    <t>Nadruk na ubraniu spawalniczym, biały</t>
  </si>
  <si>
    <t>Koszt cięcia, szycia i końcowego obszycia osłon przewodów</t>
  </si>
  <si>
    <t>Weldas Europe B.V. Standardowe warunki handlowe:</t>
  </si>
  <si>
    <t>brak kosztów transportu</t>
  </si>
  <si>
    <t>4% dla zamówień € 3.000,- do € 8.000,-; 6 % dla zamówień powyżej € 8.000,- (wszystko odliczane od sumy faktury netto).</t>
  </si>
  <si>
    <t xml:space="preserve">dostarczenie klientowi końcowemu, wraz z produktem, instrukcji użytkowania, </t>
  </si>
  <si>
    <t>która jest dostępna w różnych językach na stronie internetowej Weldas CE : www.weldas-ce.com</t>
  </si>
  <si>
    <t>Ceny podlegają zmianom bez zawiadomienia.</t>
  </si>
  <si>
    <t>Doo-rag (bandana), Camouflage</t>
  </si>
  <si>
    <t>Doo-rag (bandana), Wild</t>
  </si>
  <si>
    <t>Doo-rag (bandana), drapeau USA</t>
  </si>
  <si>
    <t>Doo-rag (bandana), Happy Hour</t>
  </si>
  <si>
    <t>Doo-rag (bandana), Happy Paradise</t>
  </si>
  <si>
    <t>Doo-rag (bandana), drapeau Europe</t>
  </si>
  <si>
    <t>Capuche pour casque ignifugée avec doublure en laine thermique pour froid sévère</t>
  </si>
  <si>
    <t>Bouclier protection de main aluminisé avec dos en cuir, pièce</t>
  </si>
  <si>
    <t>Bouclier protection de main aluminisé avec dos en cuir, paire</t>
  </si>
  <si>
    <t>Bouclier protection de main en fibre de verre, pièce</t>
  </si>
  <si>
    <t>Bouclier protection de main en fibre de verre avec dos en fibre de verre noir, pièce</t>
  </si>
  <si>
    <t xml:space="preserve">Porte électrodes, capacité 2,3 Kg </t>
  </si>
  <si>
    <t>Tablier à bavette Lava Brown en cuir croûte bovin sans le dos, longueur 122 cm (48¨)</t>
  </si>
  <si>
    <t>Cliché pour impression logo ou nom du distributeur, max. 90x60 mm (digital : EPS)</t>
  </si>
  <si>
    <t>Impression gant de soudure, en noir</t>
  </si>
  <si>
    <t>Impression gant de soudure, en rouge</t>
  </si>
  <si>
    <t>Impression de gant de soudure, en blanc</t>
  </si>
  <si>
    <t>Impression vêtement, en noir</t>
  </si>
  <si>
    <t>Impression vêtement, en rouge</t>
  </si>
  <si>
    <t>Impression vêtement, en blanc</t>
  </si>
  <si>
    <t xml:space="preserve"> un manuel d'utilisation imprimé des produits à l´utilisateur final. Les manuels se trouveront sur le site Weldas CE: </t>
  </si>
  <si>
    <t>Doo-rag (bandana), Bandera USA</t>
  </si>
  <si>
    <t>Doo-rag (bandana), Bandera Europa</t>
  </si>
  <si>
    <t>Escudo protector de guante aluminizado con trasera en cuero (pieza)</t>
  </si>
  <si>
    <t>Escudo protector de guante aluminizado con trasera en cuero (par)</t>
  </si>
  <si>
    <t>Escudo protector de guante aluminizado vidrio fibroso con trasera en cuero (pieza)</t>
  </si>
  <si>
    <t>Escudo protector de guante aluminizado vidrio fibroso con trasera en vidrio fibroso (por pieza)</t>
  </si>
  <si>
    <t>Cojin de soldadura, lona resistente 50 x 50 x 8 cm</t>
  </si>
  <si>
    <t>Cliché del logo o nombre del distribuidor, max. 90 x 60 mm (digital : EPS)</t>
  </si>
  <si>
    <t>Impressión guante de soldadura, en negro</t>
  </si>
  <si>
    <t>Impressión guante de soldadura, en rojo</t>
  </si>
  <si>
    <t>Impressión guante de soldadura, en blanco</t>
  </si>
  <si>
    <t>Impressión ropa de soldadura, en negro</t>
  </si>
  <si>
    <t>Impressión ropa de soldadura, en rojo</t>
  </si>
  <si>
    <t>Impressión ropa de soldadura, en blanco</t>
  </si>
  <si>
    <t>Costes para el corte y la costura del protector de manguera</t>
  </si>
  <si>
    <t>Guanto uso generale, modello di driver, in resistente pelle bovino, spaccatura laterale</t>
  </si>
  <si>
    <t>Pollice Ala, modello economico, Guanto saldatore, guanto rosso crosta-spalla-pelle bovino</t>
  </si>
  <si>
    <t>Guanto saldatore, palmo fiore di bovino, olio e acqua resistente, tutte le altre parti crosta-spalla-pelle bovina</t>
  </si>
  <si>
    <t>Guanto da laboro uso generale, pelle crosta bovino, palma doppiata e sicurezza bracciale 7,5 cm</t>
  </si>
  <si>
    <t>Guanto da laboro di sicurezza di colore, pelle crosta bovino, palma doppiata e sicurezza bracciale 7,5 cm</t>
  </si>
  <si>
    <t xml:space="preserve">Guanto saldatore con pollice recto e rinforzato per una migliore gestione delle pistole MIG, pelle crosta bovino </t>
  </si>
  <si>
    <t>Guanto di lavorro meccanico, pelle fiore di capra con dorso di Spandex estensibile</t>
  </si>
  <si>
    <t>Guanto di lavorro, pelle crosta bovina, mano doppiata y manichetta di segurezza 7,5cm</t>
  </si>
  <si>
    <t>Guanto saldatore, pelle di cervo, per la massima sensibilità / controllo e comfort</t>
  </si>
  <si>
    <t>Beretto di saldatura, Camouflage 56cm</t>
  </si>
  <si>
    <t>Beretto di saldatura, Camouflage 57cm</t>
  </si>
  <si>
    <t>Beretto di saldatura, Camouflage 58cm</t>
  </si>
  <si>
    <t>Beretto di saldatura, Camouflage 59cm</t>
  </si>
  <si>
    <t>Beretto di saldatura, Camouflage 60cm</t>
  </si>
  <si>
    <t>Beretto di saldatura, Camouflage 61cm</t>
  </si>
  <si>
    <t>Beretto di saldatura, Camouflage 62cm</t>
  </si>
  <si>
    <t>Beretto di saldatura, Bandiera americana 56cm</t>
  </si>
  <si>
    <t>Beretto di saldatura, Bandiera americana 57cm</t>
  </si>
  <si>
    <t>Beretto di saldatura, Bandiera americana 58cm</t>
  </si>
  <si>
    <t>Beretto di saldatura, Bandiera americana 59cm</t>
  </si>
  <si>
    <t>Beretto di saldatura, Bandiera americana 60cm</t>
  </si>
  <si>
    <t>Beretto di saldatura, Bandiera americana 61cm</t>
  </si>
  <si>
    <t>Beretto di saldatura, Bandiera americana 62cm</t>
  </si>
  <si>
    <t>Beretto di saldatura Wild 56cm</t>
  </si>
  <si>
    <t>Beretto di saldatura Wild 57cm</t>
  </si>
  <si>
    <t>Beretto di saldatura Wild 58cm</t>
  </si>
  <si>
    <t>Beretto di saldatura Wild 59cm</t>
  </si>
  <si>
    <t>Beretto di saldatura Wild 60cm</t>
  </si>
  <si>
    <t>Beretto di saldatura Wild 61cm</t>
  </si>
  <si>
    <t>Beretto di saldatura Wild 62cm</t>
  </si>
  <si>
    <t>Doo-rag (bandana),Wild</t>
  </si>
  <si>
    <t>Doo-rag (bandana), Bandiera USA</t>
  </si>
  <si>
    <t>Cappuccio di casco ignifugo foderato con lana termica freddo lege</t>
  </si>
  <si>
    <t>Scudo protettore di mano alluminato con retro di pelle (pezzo)</t>
  </si>
  <si>
    <t>Scudo protettore di mano alluminato con retro di pelle (coppia)</t>
  </si>
  <si>
    <t>Scudo protettore di mano alluminato con fibra di vetro con retro di pelle (pezzo)</t>
  </si>
  <si>
    <t>Scudo protettore di mano alluminato con fibra di vetro con retro fibra di vetro nero (pezzo)</t>
  </si>
  <si>
    <t>Portaelettrodo, capacità 2,3kg.</t>
  </si>
  <si>
    <t>Cuscino saldatore tela resistente 50x50x8cm</t>
  </si>
  <si>
    <t>Lastra di stampa logo o nome del distributore max. 90 x 60 mm (digitale : EPS)</t>
  </si>
  <si>
    <t>Stampa guanto saldatore, in nero</t>
  </si>
  <si>
    <t>Stampa guanto saldatore, in rosso</t>
  </si>
  <si>
    <t>Stampa guanto saldatore, in bianco</t>
  </si>
  <si>
    <t>Stampa abbigliamento saldatore, in nero</t>
  </si>
  <si>
    <t>Stampa abbigliamento saldatore, in rosso</t>
  </si>
  <si>
    <t>Stampa abbigliamento saldatore, in bianco</t>
  </si>
  <si>
    <t>Costo di taglio, cucito i fine di taglio di la copertura del cavo</t>
  </si>
  <si>
    <t>Termini e condizioni commerciali comune di Weldas Europe BV :</t>
  </si>
  <si>
    <t>trasporto gratuito</t>
  </si>
  <si>
    <t>4% per ordini di € 3.000, - a € 8.000, -, 6% per ordini superiori a € 8.000, - (importo netto della fattura).</t>
  </si>
  <si>
    <t>Fatture e pagamenti sempre in Euro.</t>
  </si>
  <si>
    <t>un manuale stampato di produtti per l'utente finale. Manuali possono essere trovati sul sito web Weldas CE:</t>
  </si>
  <si>
    <t>www.weldas-ce.com nella lingua desidarata</t>
  </si>
  <si>
    <t>Prezzi possono variare senza preavviso.</t>
  </si>
  <si>
    <t>Forro para casco doblado lana termica ignífuga frío fuerte</t>
  </si>
  <si>
    <t>44-7300XL/P-AQ</t>
  </si>
  <si>
    <t>Delovna rokavica za splošno uporabo z zaščitnim trakom čez predel členkov, izdelana iz cepljenega govejega usnja, z oblogo na predelu dlani in 7,5-centimetrsko zaščitno manšeto</t>
  </si>
  <si>
    <t>Varnostna barvna delovna rokavica z zaščitnim trakom čez predel členkov, izdelana iz cepljenega govejega usnja, z oblogo na predelu dlani in 7,5-centimetrsko zaščitno manšeto</t>
  </si>
  <si>
    <t>Podloga za varilno čelado za hladne vremenske razmere, z grelno podlogo iz ovčje volne in zunanjo oblogo za zaviranje širjenja ognja</t>
  </si>
  <si>
    <t>Za toploto visoko odbojen aluminiziran ročni varilni ščit z usnjenim hrbtnim delom, kos</t>
  </si>
  <si>
    <t>4 % na naročila z vrednostjo 3.000–8.000 eur; 6 % na naročila z vrednostjo nad 8.000 eur (vse na neto znesek računa).</t>
  </si>
  <si>
    <t>Barkás kecskebőrből készült szerelői munkakesztyű nyújtható Spandex hátrésszel</t>
  </si>
  <si>
    <t>All around kørehandske lavet af slidstærkt spaltet okse læder</t>
  </si>
  <si>
    <t>Wing tommefinger, økonomi model. Svejsehandske, rød spaltet-skulder-okse læder handske</t>
  </si>
  <si>
    <t>Svejsehanske med håndflade af fuldstruktur  okse læder, olie og vejr resistent, andre dele er spaltet-skulder-okse læder</t>
  </si>
  <si>
    <t>En allaround arbejdshandske med kno rem, lavet af spaltet okse læder, linning i håndflade og med 7,5 cm sikkerheds manchet</t>
  </si>
  <si>
    <t>Sikkerhedsfarvet arbejdshanske, med kno rem lavet af spaltet okse læder, foret i håndfladen og med 7,5 cm sikkerheds manchet</t>
  </si>
  <si>
    <t>Svejsehandske med lige og forstærket tommelfinger for bedre håndtering af MIG pistol, lavet af skulder-okse-splatet læder</t>
  </si>
  <si>
    <t>Svejsehandske med lige og forstærket tommelfinger for bedre håndtering af MIG pistol, lavet af skulder-okse-splatet læder (ekstra lang model)</t>
  </si>
  <si>
    <t>! Kun venstre håndt ! Svejsehandske med lige og forstærket tommelfinger for bedre håndtering af MIG pistol med okse-spaltet-skulder læder</t>
  </si>
  <si>
    <t>! Et finger model! Svejsehandske med lige og forstærket tommelfinger for bedre håndtering af MIG pistol med okse-spaltet-skulder læder</t>
  </si>
  <si>
    <t>Kerne gede læder mekanisk arbejds handske med fleksibel Spandex bagside</t>
  </si>
  <si>
    <t xml:space="preserve"> Dobbelt spaltet okselæder og foret håndflade arbejdshandske med 7,5 cm sikkerheds machet</t>
  </si>
  <si>
    <t>Kasket, kamuflage tryk, 56 cm</t>
  </si>
  <si>
    <t>Kasket, kamuflage tryk,  57 cm</t>
  </si>
  <si>
    <t>Kasket, kamuflage tryk, 58 cm</t>
  </si>
  <si>
    <t>Kasket, kamuflage tryk, 59 cm</t>
  </si>
  <si>
    <t>Kasket, kamuflage tryk, 60 cm</t>
  </si>
  <si>
    <t>Kasket, kamuflage tryk, 61 cm</t>
  </si>
  <si>
    <t>Kasket, kamuflage tryk, 62 cm</t>
  </si>
  <si>
    <t>Kasket, USA flag tryk, 56 cm</t>
  </si>
  <si>
    <t>Kasket, USA flag tryk, 57 cm</t>
  </si>
  <si>
    <t>Kasket, USA flag tryk, 58 cm</t>
  </si>
  <si>
    <t>Kasket, USA flag tryk, 59 cm</t>
  </si>
  <si>
    <t>Kasket, USA flag tryk, 60 cm</t>
  </si>
  <si>
    <t>Kasket, USA flag tryk, 61 cm</t>
  </si>
  <si>
    <t>Kasket, USA flag tryk, 62 cm</t>
  </si>
  <si>
    <t>Kasket, vildt tryk, 56 cm</t>
  </si>
  <si>
    <t>Kasket, vildt tryk, 57 cm</t>
  </si>
  <si>
    <t>Kasket, vildt tryk, 58 cm</t>
  </si>
  <si>
    <t>Kasket, vildt tryk, 59 cm</t>
  </si>
  <si>
    <t>Kasket, vildt tryk, 60 cm</t>
  </si>
  <si>
    <t>Kasket, vildt tryk, 61 cm</t>
  </si>
  <si>
    <t>Kasket, vildt tryk, 62 cm</t>
  </si>
  <si>
    <t>Doo-Rag, kamuflage</t>
  </si>
  <si>
    <t>Doo-Rag, vildt</t>
  </si>
  <si>
    <t>Doo Rag, Europa flag</t>
  </si>
  <si>
    <t>Svejsehætte til koldt vejr, med fåre for og brændehæmmende ydreskal</t>
  </si>
  <si>
    <t>Høj varme reflekterende aluminiseret håndskjold med bagside af læder, stykke</t>
  </si>
  <si>
    <t>Høj varme reflekterende aluminiseret håndskjold med bagside af læder, par</t>
  </si>
  <si>
    <t>Høj varme reflekterende fiber glas håndskjold med læder bagside, stykke</t>
  </si>
  <si>
    <t>Høj varme reflekterende fiber glas håndskjold med bagside af sortfarvet fiber glas</t>
  </si>
  <si>
    <t>Elektrode holder, 2,3 kg kapacitet</t>
  </si>
  <si>
    <t>Foldbar maske som er egnet til svejse briller</t>
  </si>
  <si>
    <t>Svejse pude i canvas materiale, størrelse 50x50x8 cm</t>
  </si>
  <si>
    <t>Print prøve / kliche til logo eller distributions ramme, maks. 90 x 60 mm ( digitalt: EPS)</t>
  </si>
  <si>
    <t>Tryk på svejse handske, sort</t>
  </si>
  <si>
    <t>Tryk på svejse tøj, sort</t>
  </si>
  <si>
    <t>Tilskæring, syning og afsluttende trimning til kabel dække</t>
  </si>
  <si>
    <t>Weldas Europe BV Standard Handels Vilkår og betingelser:</t>
  </si>
  <si>
    <t>gratis.</t>
  </si>
  <si>
    <t>4% på ordrer € 3.000, - til € 8.000, -, 6% på ordrer over € 8.000, -: (alle på netto fakturabeløb).</t>
  </si>
  <si>
    <t>Fakturering og betalinger altid i euro.</t>
  </si>
  <si>
    <t>trykt vejledning af produkterne til slutbrugeren, som de kan finde på Weldas CE hjemmesiden:</t>
  </si>
  <si>
    <t>www.weldas-ce.com på det ønskede sprog.</t>
  </si>
  <si>
    <t>Prisen kan ændres uden varsel.</t>
  </si>
  <si>
    <t>Tryk på svejse handske, rød</t>
  </si>
  <si>
    <t>Tryk på svejse handske, hvid</t>
  </si>
  <si>
    <t>Tryk på svejse tøj, rød</t>
  </si>
  <si>
    <t>Tryk på svejse tøj, hvid</t>
  </si>
  <si>
    <t>TÜV 21120493 001</t>
  </si>
  <si>
    <t>TÜV AK 60013119 0001</t>
  </si>
  <si>
    <t>TÜV 744-800515/25</t>
  </si>
  <si>
    <t>Schweiβermütze Baumwolle, Camouflage, 56 cm</t>
  </si>
  <si>
    <t>Schweiβermütze Baumwolle, Camouflage, 57 cm</t>
  </si>
  <si>
    <t>Schweiβermütze Baumwolle, Camouflage, 58 cm</t>
  </si>
  <si>
    <t>Schweiβermütze Baumwolle, Camouflage, 59 cm</t>
  </si>
  <si>
    <t>Schweiβermütze Baumwolle, Camouflage, 60 cm</t>
  </si>
  <si>
    <t>Schweiβermütze Baumwolle, Camouflage, 61 cm</t>
  </si>
  <si>
    <t>Schweiβermütze Baumwolle, Camouflage, 62 cm</t>
  </si>
  <si>
    <t>Schweiβermütze Baumwolle, USA Fahne, 56 cm</t>
  </si>
  <si>
    <t>Schweiβermütze Baumwolle, USA Fahne, 57 cm</t>
  </si>
  <si>
    <t>Schweiβermütze Baumwolle, USA Fahne, 58 cm</t>
  </si>
  <si>
    <t>Schweiβermütze Baumwolle, USA Fahne, 59 cm</t>
  </si>
  <si>
    <t>Schweiβermütze Baumwolle, USA Fahne, 60 cm</t>
  </si>
  <si>
    <t>Schweiβermütze Baumwolle, USA Fahne, 61 cm</t>
  </si>
  <si>
    <t>Schweiβermütze Baumwolle, USA Fahne, 62 cm</t>
  </si>
  <si>
    <t>Schweiβermütze Baumwolle, Wild, 56 cm</t>
  </si>
  <si>
    <t>Schweiβermütze Baumwolle, Wild, 57 cm</t>
  </si>
  <si>
    <t>Schweiβermütze Baumwolle, Wild, 58 cm</t>
  </si>
  <si>
    <t>Schweiβermütze Baumwolle, Wild, 59 cm</t>
  </si>
  <si>
    <t>Schweiβermütze Baumwolle, Wild, 60 cm</t>
  </si>
  <si>
    <t>Schweiβermütze Baumwolle, Wild, 61 cm</t>
  </si>
  <si>
    <t>Schweiβermütze Baumwolle, Wild, 62 cm</t>
  </si>
  <si>
    <t>Univerzální rukavice pro řidiče vyrobená z odolné štípané boční hovězí usně</t>
  </si>
  <si>
    <t>Palec do strany, ekonomický model svářecí rukavice barvené do červena, hovězí štípenka z ramene</t>
  </si>
  <si>
    <t>Svářecí rukavice z hladké hovězí usně v dlani a prstech proti odolnosti vůči oleji a vodě, ostatní části rukavice z hovězí štípenky</t>
  </si>
  <si>
    <t>Univerzální pracovní rukavice z hovězí štípenky z kolene na dlani a prstech, 7,5 cm dlouhá bezpečnostní manžeta</t>
  </si>
  <si>
    <t>Univerzální pracovní rukavice z hovězí štípenky z kolene na dlani a prstech, bezpečnostně barvená, 7,5 cm dlouhá bezpečnostní manžeta</t>
  </si>
  <si>
    <t xml:space="preserve">Svářecí rukavice s rovnoběžným a zesíleným palcem pro lepší manipulaci s MIG hořákem, vyrobená z kvalitní hovězí kůže z ramene  </t>
  </si>
  <si>
    <t xml:space="preserve">Svářecí rukavice s rovnoběžným a zesíleným palcem pro lepší manipulaci s MIG hořákem, vyrobená z kvalitní hovězí kůže z ramene (prodloužená verze 457 mm) </t>
  </si>
  <si>
    <t>Rukavice pro mechaniky z rubové kozí kůže s hřbetem ze Spandex strečové tkaniny</t>
  </si>
  <si>
    <t>Dvojitá hovězí štípenka na dlani a palci, pracovní rukavice proti oceli a propichu se  7,5 cm dlouhou bezpečnostní manžetou</t>
  </si>
  <si>
    <t>Čepice, maskovací potisk, 56 cm</t>
  </si>
  <si>
    <t>Čepice, maskovací potisk, 57 cm</t>
  </si>
  <si>
    <t>Čepice, maskovací potisk, 58 cm</t>
  </si>
  <si>
    <t>Čepice, maskovací potisk, 59 cm</t>
  </si>
  <si>
    <t>Čepice, maskovací potisk, 60 cm</t>
  </si>
  <si>
    <t>Čepice, maskovací potisk, 61 cm</t>
  </si>
  <si>
    <t>Čepice, maskovací potisk, 62 cm</t>
  </si>
  <si>
    <t>Čepice, potisk motiv  USA vlajka, 56 cm</t>
  </si>
  <si>
    <t>Čepice, potisk motiv  USA vlajka, 57 cm</t>
  </si>
  <si>
    <t>Čepice, potisk motiv  USA vlajka, 58 cm</t>
  </si>
  <si>
    <t>Čepice, potisk motiv  USA vlajka, 59 cm</t>
  </si>
  <si>
    <t>Čepice, potisk motiv  USA vlajka, 60 cm</t>
  </si>
  <si>
    <t>Čepice, potisk motiv  USA vlajka, 61 cm</t>
  </si>
  <si>
    <t>Čepice, potisk motiv  USA vlajka, 62 cm</t>
  </si>
  <si>
    <t>Čepice, potisk divočina, 56 cm</t>
  </si>
  <si>
    <t>Čepice, potisk divočina, 57 cm</t>
  </si>
  <si>
    <t>Čepice, potisk divočina, 58 cm</t>
  </si>
  <si>
    <t>Čepice, potisk divočina, 59 cm</t>
  </si>
  <si>
    <t>Čepice, potisk divočina, 60 cm</t>
  </si>
  <si>
    <t>Čepice, potisk divočina, 61 cm</t>
  </si>
  <si>
    <t>Čepice, potisk divočina, 62 cm</t>
  </si>
  <si>
    <t>Šátek, motiv maskovací</t>
  </si>
  <si>
    <t>Šátek, motiv divočina</t>
  </si>
  <si>
    <t>Šátek, motiv USA vlajka</t>
  </si>
  <si>
    <t>Šátek, motiv oslava</t>
  </si>
  <si>
    <t>Šátek, motiv ráj</t>
  </si>
  <si>
    <t>Šátek, motiv vlajka EU</t>
  </si>
  <si>
    <t>Zimní vložka z ovčí vlny a ohnivdornou vnější vrstvou</t>
  </si>
  <si>
    <t>Vysoce reflektivní hliníkový ochranný štít na hřbet ruky ,podklad kůže, kus</t>
  </si>
  <si>
    <t>Vysoce reflektivní hliníkový ochranný štít na hřbet ruky ,podklad kůže, pár</t>
  </si>
  <si>
    <t>Vysoce reflektivní  štít na hřbet ruky ,podklad skelné vlákno černé, kus</t>
  </si>
  <si>
    <t>Vysoce reflektivní hliníkový ochranný štít na hřbet ruky ,podklad skelné vlákno s kůží, kus</t>
  </si>
  <si>
    <t>Vak na elektrody , nosnost 2,3 kg</t>
  </si>
  <si>
    <t>Skládací přenosná maska pro svářecí skla</t>
  </si>
  <si>
    <t>Výroba tiskové raznice pro potisk loga nebo jména firmy, distributora max. 90 x 60 mm (digital: EPS)</t>
  </si>
  <si>
    <t>Svářecí rukavice 1 potisk černě</t>
  </si>
  <si>
    <t>Svářecí rukavice 1 potisk červeně</t>
  </si>
  <si>
    <t>Svářecí rukavice 1 potisk bíle</t>
  </si>
  <si>
    <t>Svářecí oblečení 1 potisk černě</t>
  </si>
  <si>
    <t>Svářecí oblečení 1 potisk červeně</t>
  </si>
  <si>
    <t>Svářecí oblečení 1 potisk bíle</t>
  </si>
  <si>
    <t>Nařezání, šití a závěrečné olemování pro zakrytí hadic při objednávce jiných rozměrů</t>
  </si>
  <si>
    <t>Weldas Europe B.V. základní dodací a platební podmínky:</t>
  </si>
  <si>
    <t>ZDARMA"</t>
  </si>
  <si>
    <t>4% na objednávky od € 3.000,- do € 8.000,-; a 6 % na objednávky přes € 8.000,- :(vše kalkulováno z čisté fakturované částky bez DPH).</t>
  </si>
  <si>
    <t>Účtování i platby jsou vždy v Eurech.</t>
  </si>
  <si>
    <t>Ceny se mohou změnit i bez předchozího upozornění.</t>
  </si>
  <si>
    <t>Általános célú, tartós oldalsó hasított marhabőrből készült vezetőkesztyű</t>
  </si>
  <si>
    <t>Vozniške rokavice za splošno uporabo, izdelane iz trpežnega cepljenega govejega usnja z bočnega predela</t>
  </si>
  <si>
    <t>Nizkocenovna varilna rokavica s palcem na strani, rdeče cepljeno goveje usnje z bočnega predela</t>
  </si>
  <si>
    <t>barkás marhabőrből készült, olaj- és időjárásálló tenyérrésszel rendelkező hegesztőkesztyű; minden egyéb rész vállkiképzéses hasított tehénbőrből készül</t>
  </si>
  <si>
    <t>Varilna rokavica z zrnatim govejim usnjem na predelu dlani za zaščito pred oljem in vremenskimi vplivi, vsi drugi deli iz cepljenega govejega usnja s plečnega predela</t>
  </si>
  <si>
    <t>Általános célú, hasított tehénbőrből készült munkakesztyű csuklószorító pánttal, bélelt tenyérrésszel és 7,5 cm-es biztonsági kézelővel</t>
  </si>
  <si>
    <t>Színes, biztonsági, hasított tehénbőrből készült munkakesztyű csuklószorító pánttal, bélelt tenyérrésszel és 7,5 cm-es biztonsági kézelővel</t>
  </si>
  <si>
    <t>Bezpečnostně barvená pracovní rukavice z  štípané hovězí kůže v dlani a prstech s 7,5 cm dlouhou bezpečnostní manžetou.</t>
  </si>
  <si>
    <t>Egyenes, megerősített hüvelykujjal rendelkező, vállkiképzéses, hasított tehénbőrből készült hegesztőkesztyű a MIG-pisztolyok stabilabb markolásához</t>
  </si>
  <si>
    <t>Varilna rokavica z ravnim in ojačanim palcem za lažje rokovanje z varilnimi pištolami MIG, izdelana iz cepljenega govejega usnja s plečnega predela</t>
  </si>
  <si>
    <t>Egyenes, megerősített hüvelykujjal rendelkező, vállkiképzéses, hasított tehénbőrből készült hegesztőkesztyű a MIG-pisztolyok stabilabb markolásához (extra hosszú modell)</t>
  </si>
  <si>
    <t>Varilna rokavica z ravnim in ojačanim palcem za lažje rokovanje z varilnimi pištolami MIG, izdelana iz cepljenega govejega usnja s plečnega predela (posebno dolg model)</t>
  </si>
  <si>
    <t>Mehanična delovna rokavica iz zrnatega kozjega usnja z raztegljivim hrbtnim delom iz materiala Spandex</t>
  </si>
  <si>
    <t>Dupla hasított tehénbőrből készült, béléses tenyérrésszel rendelkező munkakesztyű 7,5 cm-es biztonsági kézelővel</t>
  </si>
  <si>
    <t>Delovna rokavica iz dvojno cepljenega govejega usnja in predelom dlani z oblogo, 7,5-centimetrska zaščitna manšeta</t>
  </si>
  <si>
    <t>Sapka, terepszínű, 56 cm</t>
  </si>
  <si>
    <t>Kapa, kamuflažni vzorec, 56 cm</t>
  </si>
  <si>
    <t>Sapka, terepszínű, 57 cm</t>
  </si>
  <si>
    <t>Kapa, kamuflažni vzorec, 57 cm</t>
  </si>
  <si>
    <t>Sapka, terepszínű, 58 cm</t>
  </si>
  <si>
    <t>Kapa, kamuflažni vzorec, 58 cm</t>
  </si>
  <si>
    <t>Sapka, terepszínű, 59 cm</t>
  </si>
  <si>
    <t>Kapa, kamuflažni vzorec, 59 cm</t>
  </si>
  <si>
    <t>Sapka, terepszínű, 60 cm</t>
  </si>
  <si>
    <t>Kapa, kamuflažni vzorec, 60 cm</t>
  </si>
  <si>
    <t>Sapka, terepszínű, 61 cm</t>
  </si>
  <si>
    <t>Kapa, kamuflažni vzorec, 61 cm</t>
  </si>
  <si>
    <t>Sapka, terepszínű, 62 cm</t>
  </si>
  <si>
    <t>Kapa, kamuflažni vzorec, 62 cm</t>
  </si>
  <si>
    <t>Sapka, USA-zászlós, 56 cm</t>
  </si>
  <si>
    <t>Kapa, potisk z vzorcem zastave ZDA, 56 cm</t>
  </si>
  <si>
    <t>Sapka, USA-zászlós, 57 cm</t>
  </si>
  <si>
    <t>Kapa, potisk z vzorcem zastave ZDA, 57 cm</t>
  </si>
  <si>
    <t>Sapka, USA-zászlós, 58 cm</t>
  </si>
  <si>
    <t>Kapa, potisk z vzorcem zastave ZDA, 58 cm</t>
  </si>
  <si>
    <t>Sapka, USA-zászlós, 59 cm</t>
  </si>
  <si>
    <t>Kapa, potisk z vzorcem zastave ZDA, 59 cm</t>
  </si>
  <si>
    <t>Sapka, USA-zászlós, 60 cm</t>
  </si>
  <si>
    <t>Kapa, potisk z vzorcem zastave ZDA, 60 cm</t>
  </si>
  <si>
    <t>Sapka, USA-zászlós, 61 cm</t>
  </si>
  <si>
    <t>Kapa, potisk z vzorcem zastave ZDA, 61 cm</t>
  </si>
  <si>
    <t>Sapka, USA-zászlós, 62 cm</t>
  </si>
  <si>
    <t>Kapa, potisk z vzorcem zastave ZDA, 62 cm</t>
  </si>
  <si>
    <t>Sapka, vadmintás, 56 cm</t>
  </si>
  <si>
    <t>Kapa, živalski vzorec, 56 cm</t>
  </si>
  <si>
    <t>Sapka, vadmintás, 57 cm</t>
  </si>
  <si>
    <t>Kapa, živalski vzorec, 57 cm</t>
  </si>
  <si>
    <t>Sapka, vadmintás, 58 cm</t>
  </si>
  <si>
    <t>Kapa, živalski vzorec, 58 cm</t>
  </si>
  <si>
    <t>Sapka, vadmintás, 59 cm</t>
  </si>
  <si>
    <t>Kapa, živalski vzorec, 59 cm</t>
  </si>
  <si>
    <t>Sapka, vadmintás, 60 cm</t>
  </si>
  <si>
    <t>Kapa, živalski vzorec, 60 cm</t>
  </si>
  <si>
    <t>Sapka, vadmintás, 61 cm</t>
  </si>
  <si>
    <t>Kapa, živalski vzorec, 61 cm</t>
  </si>
  <si>
    <t>Sapka, vadmintás, 62 cm</t>
  </si>
  <si>
    <t>Kapa, živalski vzorec, 62 cm</t>
  </si>
  <si>
    <t>Fejkendő, terepszínű</t>
  </si>
  <si>
    <t>Ruta, kamuflažni vzorec</t>
  </si>
  <si>
    <t>Fejkendő, vadmintás</t>
  </si>
  <si>
    <t>Ruta, živalski vzorec</t>
  </si>
  <si>
    <t>Fejkendő, USA-zászlós</t>
  </si>
  <si>
    <t>Ruta, potisk z vzorcem zastave ZDA</t>
  </si>
  <si>
    <t>Fejkendő, happy hour</t>
  </si>
  <si>
    <t>Ruta, vzorec »vesele urice«</t>
  </si>
  <si>
    <t>Fejkendő, paradicsom</t>
  </si>
  <si>
    <t>Ruta, vzorec »raj«</t>
  </si>
  <si>
    <t>Fejkendő, európai zászlós</t>
  </si>
  <si>
    <t>Ruta, potisk z vzorcem evropske zastave</t>
  </si>
  <si>
    <t>Téli sisakbélés juh termobéléssel és égésálló külső héjjal</t>
  </si>
  <si>
    <t>Magas hővisszaverő képességű aluminizált kézi hegesztőmaszk bőr hátrésszel (darab)</t>
  </si>
  <si>
    <t>Magas hővisszaverő képességű aluminizált kézi hegesztőmaszk bőr hátrésszel (párban)</t>
  </si>
  <si>
    <t>Za toploto visoko odbojen aluminiziran ročni varilni ščit z usnjenim hrbtnim delom, par</t>
  </si>
  <si>
    <t>Magas hővisszaverő képességű üvegszálas kézi hegesztőmaszk bőr hátrésszel (darab)</t>
  </si>
  <si>
    <t>Za toploto visoko odbojen ročni varilni ščit iz steklenih vlaken z usnjenim hrbtnim delom, kos</t>
  </si>
  <si>
    <t>Magas hővisszaverő képességű üvegszálas kézi hegesztőmaszk fekete bevonatos üvegszál hátrésszel (darab)</t>
  </si>
  <si>
    <t>Za toploto visoko odbojen ročni varilni ščit iz steklenih vlaken s hrbtnim delom iz črno obarvanih steklenih vlaken, kos</t>
  </si>
  <si>
    <t>Elektródatartó, 2,3 kg-os teherbírás</t>
  </si>
  <si>
    <t>Držalo za elektrode, nosilnost 2,3 kg</t>
  </si>
  <si>
    <t>Felhajtható maszk (hegesztőszemüveggel együtt használható)</t>
  </si>
  <si>
    <t>Zložljiva maska, primerna za uporabo z varilnimi očali</t>
  </si>
  <si>
    <t>Cégér, embléma vagy a forgalmazó neve, max. 90 x 60 mm (digitális: EPS)</t>
  </si>
  <si>
    <t>Predloga/kliše za tiskanje logotipa ali imena distributerja, najv. 90 × 60 mm (digitalno: EPS)</t>
  </si>
  <si>
    <t>Anyagában nyomott hegesztőkesztyű (fekete)</t>
  </si>
  <si>
    <t>Potisk za varilno rokavico, črn</t>
  </si>
  <si>
    <t>Anyagában nyomott hegesztőkesztyű (piros)</t>
  </si>
  <si>
    <t>Potisk za varilno rokavico, rdeč</t>
  </si>
  <si>
    <t>Anyagában nyomott hegesztőkesztyű (fehér)</t>
  </si>
  <si>
    <t>Potisk za varilno rokavico, bel</t>
  </si>
  <si>
    <t>Anyagában nyomott hegesztőruha (fekete)</t>
  </si>
  <si>
    <t>Potisk za varilna oblačila, črn</t>
  </si>
  <si>
    <t>Anyagában nyomott hegesztőruha (piros)</t>
  </si>
  <si>
    <t>Potisk za varilna oblačila, rdeč</t>
  </si>
  <si>
    <t>Anyagában nyomott hegesztőruha (fehér)</t>
  </si>
  <si>
    <t>Potisk za varilna oblačila, bel</t>
  </si>
  <si>
    <t>Vágási, varrási és szegélyezési költségek (kábelvédők)</t>
  </si>
  <si>
    <t>Stroški razreza, šivanja in končne obdelave zaščit za kable</t>
  </si>
  <si>
    <t>A Weldas Europe B.V. általános kereskedelmi feltételei:</t>
  </si>
  <si>
    <t>Standardni prodajni pogoji družbe Weldas Europe B.V.:</t>
  </si>
  <si>
    <t>díjmentes.</t>
  </si>
  <si>
    <t>brezplačno.</t>
  </si>
  <si>
    <t>4% a 3000 és 8000 EUR közötti rendelésekből; 6 % a 8000 EUR feletti rendelésekből (a számla nettó végösszege alapján).</t>
  </si>
  <si>
    <t xml:space="preserve"> a termékekhez tartozó kinyomtatott felhasználói kézikönyvet a végfelhasználónak (a kézikönyvek több nyelven is megtalálhatók a Weldas CE vállalat alábbi weboldalán: </t>
  </si>
  <si>
    <t xml:space="preserve"> www.weldas-ce.com).</t>
  </si>
  <si>
    <t>Az árak előzetes értesítés nélkül változhatnak.</t>
  </si>
  <si>
    <t>Cene se lahko spremenijo brez predhodnega obvestila.</t>
  </si>
  <si>
    <t>Handske i bilmodell för alla ändamål av slitstarkt nötspaltläder</t>
  </si>
  <si>
    <t>Svetshandske i ekonomimodell med tumme i vingutförande, röd handske i nötspaltläder</t>
  </si>
  <si>
    <t>Svetshandske med handflata av nötnarv för olje- och väderbeständighet och alla övriga delar av nötspaltläder</t>
  </si>
  <si>
    <t>Arbetshandske för allmänna ändamål med knogförstärkning av nötspaltläder, foder i handflatan och med en säkerhetskrage på 7,5 cm</t>
  </si>
  <si>
    <t>Färgad skyddshandske med knogförstärkning av nötspaltläder, foder i handflatan och med en säkerhetskrage på 7,5 cm</t>
  </si>
  <si>
    <t>Svetshandske med rak, förstärkt tumme för smidigare hantering av MIG-pistoler i nötspaltläder</t>
  </si>
  <si>
    <t>Handske med rak, förstärkt tumme för smidigare hantering av MIG-pistoler av nötspaltläder (extra lång modell)</t>
  </si>
  <si>
    <t>Mekanikerhandske i getnarv med elastisk Spandex på ovansidan</t>
  </si>
  <si>
    <t>Dubbelt nötspaltläder och foder i handflatan och en säkerhetskrage på 7,5 cm</t>
  </si>
  <si>
    <t>Keps, kamouflagetryck, 56 cm</t>
  </si>
  <si>
    <t>Keps, kamouflagetryck, 57 cm</t>
  </si>
  <si>
    <t>Keps, kamouflagetryck, 58 cm</t>
  </si>
  <si>
    <t>Keps, kamouflagetryck, 59 cm</t>
  </si>
  <si>
    <t>Keps, kamouflagetryck, 60 cm</t>
  </si>
  <si>
    <t>Keps, kamouflagetryck, 61 cm</t>
  </si>
  <si>
    <t>Keps, kamouflagetryck, 62 cm</t>
  </si>
  <si>
    <t>Keps, tryck med amerikanska flaggan, 56 cm</t>
  </si>
  <si>
    <t>Keps, tryck med amerikanska flaggan, 57 cm</t>
  </si>
  <si>
    <t>Keps, tryck med amerikanska flaggan, 58 cm</t>
  </si>
  <si>
    <t>Keps, tryck med amerikanska flaggan, 59 cm</t>
  </si>
  <si>
    <t>Keps, tryck med amerikanska flaggan, 60 cm</t>
  </si>
  <si>
    <t>Keps, tryck med amerikanska flaggan, 61 cm</t>
  </si>
  <si>
    <t>Keps, tryck med amerikanska flaggan, 62 cm</t>
  </si>
  <si>
    <t>Keps, "Wild" tryck, 56 cm</t>
  </si>
  <si>
    <t>Keps, "Wild" tryck, 57 cm</t>
  </si>
  <si>
    <t>Keps, "Wild" tryck, 58 cm</t>
  </si>
  <si>
    <t>Keps, "Wild" tryck, 59 cm</t>
  </si>
  <si>
    <t>Keps, "Wild" tryck, 60 cm</t>
  </si>
  <si>
    <t>Keps, "Wild" tryck, 61 cm</t>
  </si>
  <si>
    <t>Keps, "Wild" tryck, 62 cm</t>
  </si>
  <si>
    <t>Doo-rag, kamouflage</t>
  </si>
  <si>
    <t>Doo-rag, "Wild"</t>
  </si>
  <si>
    <t>Doo-rag, amerikanska flaggan</t>
  </si>
  <si>
    <t>Doo-rag, "Happy hour"</t>
  </si>
  <si>
    <t>Doo-rag, "Paradise"</t>
  </si>
  <si>
    <t>Doo-rag, EU-flaggan</t>
  </si>
  <si>
    <t>Hjälminlägg för kall väderlek med värmande ullfoder och flamskyddsbehandlat skal</t>
  </si>
  <si>
    <t>Aluminiserad svetsskärm med hög värmereflekterande förmåga, baksida av läder, styck</t>
  </si>
  <si>
    <t>Aluminiserat svetsskärm med hög värmereflekterande förmåga, baksida av läder, par</t>
  </si>
  <si>
    <t>Svetsskärm i fiberglas med hög värmereflekterande förmåga, baksida av läder, styck</t>
  </si>
  <si>
    <t>Svetsskärm i fiberglas med hög värmereflekterande förmåga, baksida av svart fiberglas, styck</t>
  </si>
  <si>
    <t>Elektrodhållare, kapacitet 2,3 kg</t>
  </si>
  <si>
    <t>Vikbar mask lämplig för svetsglasögon</t>
  </si>
  <si>
    <t>Svetskudde; kanvas, storlek: 50 x 50 x 8 cm</t>
  </si>
  <si>
    <t>Prägling/tryck för logo eller företagsnamn, max. 90 x 60 mm (digital: EPS)</t>
  </si>
  <si>
    <t>Svetshandske, prägling, svart</t>
  </si>
  <si>
    <t>Svetshandske, prägling, röd</t>
  </si>
  <si>
    <t>Svetshandske, prägling, vit</t>
  </si>
  <si>
    <t>Svetskläder, prägling, svart</t>
  </si>
  <si>
    <t>Svetskläder, prägling, röd</t>
  </si>
  <si>
    <t>Svetskläder, prägling, vit</t>
  </si>
  <si>
    <t>Kabelskydd för skärning, svetsning, trimning av ändar</t>
  </si>
  <si>
    <t>Weldas Europe B.V. standardvillkor:</t>
  </si>
  <si>
    <t>kostnadsfritt.</t>
  </si>
  <si>
    <t>4 % på beställningar på 3 000 - 8 000 euro; 6 % på beställningar över 8 000 euro (på nettofakturabeloppet).</t>
  </si>
  <si>
    <t>Fakturering och betalning ska alltid vara i euro.</t>
  </si>
  <si>
    <t xml:space="preserve"> bruksanvisning i pappersform för produkterna. Denna finns på Weldas CE webbsida: </t>
  </si>
  <si>
    <t xml:space="preserve"> www.weldas-ce.com på önskat språk.</t>
  </si>
  <si>
    <t>Priserna kan ändras utan föregående meddelande.</t>
  </si>
  <si>
    <t>Vuohen pintanahasta valmistettu mekaniikan työkäsine joustavalla elastaanitakaosalla</t>
  </si>
  <si>
    <t>Lakki, maastokuvio, 56 cm</t>
  </si>
  <si>
    <t>Lakki, maastokuvio, 57 cm</t>
  </si>
  <si>
    <t>Lakki, maastokuvio, 58 cm</t>
  </si>
  <si>
    <t>Lakki, maastokuvio, 59 cm</t>
  </si>
  <si>
    <t>Lakki, maastokuvio, 60 cm</t>
  </si>
  <si>
    <t>Lakki, maastokuvio, 61 cm</t>
  </si>
  <si>
    <t>Lakki, maastokuvio, 62 cm</t>
  </si>
  <si>
    <t>Lakki, USA:n lippu -kuviointi, 56 cm</t>
  </si>
  <si>
    <t>Lakki, USA:n lippu -kuviointi, 57 cm</t>
  </si>
  <si>
    <t>Lakki, USA:n lippu -kuviointi, 58 cm</t>
  </si>
  <si>
    <t>Lakki, USA:n lippu -kuviointi, 59 cm</t>
  </si>
  <si>
    <t>Lakki, USA:n lippu -kuviointi, 60 cm</t>
  </si>
  <si>
    <t>Lakki, USA:n lippu -kuviointi, 61 cm</t>
  </si>
  <si>
    <t>Lakki, USA:n lippu -kuviointi, 62 cm</t>
  </si>
  <si>
    <t>Lakki, villi kuviointi, 56 cm</t>
  </si>
  <si>
    <t>Lakki, villi kuviointi, 57 cm</t>
  </si>
  <si>
    <t>Lakki, villi kuviointi, 58 cm</t>
  </si>
  <si>
    <t>Lakki, villi kuviointi, 59 cm</t>
  </si>
  <si>
    <t>Lakki, villi kuviointi, 60 cm</t>
  </si>
  <si>
    <t>Lakki, villi kuviointi, 61 cm</t>
  </si>
  <si>
    <t>Lakki, villi kuviointi, 62 cm</t>
  </si>
  <si>
    <t>Huivi, maastokuvio</t>
  </si>
  <si>
    <t>Huivi, villi</t>
  </si>
  <si>
    <t>Huivi, USA:n lippu</t>
  </si>
  <si>
    <t>Huivi, happy hour</t>
  </si>
  <si>
    <t>Huivi, paratiisi</t>
  </si>
  <si>
    <t>Huivi, Euroopan lippu</t>
  </si>
  <si>
    <t>Kylmän sään kypärähattu, lämmin lampaankarvavuori ja tulenkestävä ulkopinta</t>
  </si>
  <si>
    <t>Puikonpidin, kapasiteetti 2,3 kg</t>
  </si>
  <si>
    <t>Kokoontaitettava maski, soveltuu hitsauslaseille</t>
  </si>
  <si>
    <t>Hitsaustyyny; purjekangasta, koko: 50 x 50 x 8 cm</t>
  </si>
  <si>
    <t>Tulosta leima/kuvake logolle tai jälleenmyyjän nimelle, enimmäiskoko 90 x 60 mm (digitaalinen: EPS)</t>
  </si>
  <si>
    <t>Hitsauskäsineen jälki, musta</t>
  </si>
  <si>
    <t>Hitsauskäsineen jälki, punainen</t>
  </si>
  <si>
    <t>Hitsauskäsineen jälki, valkoinen</t>
  </si>
  <si>
    <t>Hitsausvaatteiden kuva, musta</t>
  </si>
  <si>
    <t>Hitsausvaatteiden kuva, punainen</t>
  </si>
  <si>
    <t>Hitsausvaatteiden kuva, valkoinen</t>
  </si>
  <si>
    <t>Kaapelisuojien leikkauksen, ompelun ja päättelyn kustannukset</t>
  </si>
  <si>
    <t>Weldas Europe B.V.:n yleiset ehdot:</t>
  </si>
  <si>
    <t>ilmainen</t>
  </si>
  <si>
    <t>4% tilauksista, joiden arvo on 3 000 - 8 000 €; 6% tilauksista, joiden arvo on yli 8 000 €: (koskee laskun nettosummaa).</t>
  </si>
  <si>
    <t>Laskut ja maksut ovat aina Euromääräisiä.</t>
  </si>
  <si>
    <t>loppukäyttäjälle tuotteiden painettu käyttöopas. Opas löytyy Weldas CE:n verkkosivuilta osoitteesta:</t>
  </si>
  <si>
    <t>Hinnat voivat muuttua ilman ennakkoilmoitusta.</t>
  </si>
  <si>
    <t>Čeština (CS)</t>
  </si>
  <si>
    <t>Dansk (DA)</t>
  </si>
  <si>
    <t>Deutsch (DE)</t>
  </si>
  <si>
    <t>English (EN)</t>
  </si>
  <si>
    <t>Español (ES)</t>
  </si>
  <si>
    <t>Suomi (FI)</t>
  </si>
  <si>
    <t>Français (FR)</t>
  </si>
  <si>
    <t>Hungarian (HU)</t>
  </si>
  <si>
    <t>Italiano (IT)</t>
  </si>
  <si>
    <t>Nederlands (NL)</t>
  </si>
  <si>
    <t>Polski (PL)</t>
  </si>
  <si>
    <t>Romaneski (RO)</t>
  </si>
  <si>
    <t>Slovenian (SI)</t>
  </si>
  <si>
    <t>Svenska (SV)</t>
  </si>
  <si>
    <t>EN norm</t>
  </si>
  <si>
    <t>Test result</t>
  </si>
  <si>
    <t>EN 388</t>
  </si>
  <si>
    <t>EN 407</t>
  </si>
  <si>
    <t>EN 11611</t>
  </si>
  <si>
    <t>413X4X</t>
  </si>
  <si>
    <t>3 ply</t>
  </si>
  <si>
    <t>Remark</t>
  </si>
  <si>
    <t>4 and 5 ply</t>
  </si>
  <si>
    <t>Applicable</t>
  </si>
  <si>
    <t>4 ply</t>
  </si>
  <si>
    <t>412X4X</t>
  </si>
  <si>
    <t>Type B</t>
  </si>
  <si>
    <t>2 and 3 ply</t>
  </si>
  <si>
    <t>3, 4 and 5 ply</t>
  </si>
  <si>
    <t>EN ISO 11611:2003</t>
  </si>
  <si>
    <t>Clause 6.6</t>
  </si>
  <si>
    <t>EN 532</t>
  </si>
  <si>
    <t>5 ply</t>
  </si>
  <si>
    <t>Chauffeurshandschoen voor algemeen gebruik, gemaakt van duurzaam split rundleer</t>
  </si>
  <si>
    <t>Werkhandschoen voor algemeen gebruik, elastiek op de rugzijde, gemaakt van split rundleer, gevoerde handpalm en 7,5 cm veiligheidskap</t>
  </si>
  <si>
    <t>Werkhandschoen met veiligheidskleuren, elastiek op de rugzijde, gemaakt van split rundleer, gevoerde handpalm en 7,5 cm veiligheidskap</t>
  </si>
  <si>
    <t>Werkhandschoen met veiligheidskleuren, elastiek op de rugzijde, gemaakt van Lava Brown split rundleer, gevoerde handpalm en 7,5 cm veiligheidskap</t>
  </si>
  <si>
    <t>Lashandschoen met versterkte rechte duim voor het beter hantering van het MIG pistool gemaakt van split schouder rundleer</t>
  </si>
  <si>
    <t>Lashandschoen met versterkte rechte duim voor het beter hantering van het MIG pistool gemaakt van split schouder rundleer (extra lang model)</t>
  </si>
  <si>
    <t>MIT lashandschoen met versterkte rechte duim voor het beter hantering van het MIG pistool gemaakt van split schouder rundleer</t>
  </si>
  <si>
    <t>Yleiskäyttöinen ajajankäsine, valmistettu kestävästä lehmän hallasjassivunahasta</t>
  </si>
  <si>
    <t>Siipipeukalollinen talousmallinen hitsauskäsine, punaista lehmän hallasjasolkanahkaa</t>
  </si>
  <si>
    <t>Tenyérbehajló hüvelykujlasjas, gazdaságos árfekvésű hegesztőkesztyű, piros vállkiképzéses hasított marhabőr kesztyű</t>
  </si>
  <si>
    <t>Hitsauskäsine, kämmenosa öljyn- ja vedenkestävää lehmän pintanahkaa, muut osat lehmän hallasjasolkanahkaa</t>
  </si>
  <si>
    <t>Yleiskäyttöinen työkäsine, jonka rystyskaistale on lehmän hallasjasnahkaa, kämmenessä vuoraus ja ranteessa 7,5 cm turvaranneke</t>
  </si>
  <si>
    <t>Turvaväritetty työkäsine, jonka rystyskaistale on lehmän hallasjasnahkaa, kämmenessä vuoraus ja ranteessa 7,5 cm turvaranneke</t>
  </si>
  <si>
    <t>Hitsauskäsine suoralla ja vahvistetulla peukalolla, jolloin MIG-hitsauspolttimen käsittely on helpompaa, valmistettu lehmän hallasjasolkanahasta</t>
  </si>
  <si>
    <t>Hitsauskäsine suoralla ja vahvistetulla peukalolla, jolloin MIG-hitsauspolttimen käsittely on helpompaa, valmistettu lehmän hallasjasolkanahasta (erityispitkä malli)</t>
  </si>
  <si>
    <t>! Vain vasen käsi ! Hitsauskäsine suoralla ja vahvistetulla peukalolla, jolloin MIG-hitsauspolttimen käsittely on helpompaa, valmistettu lehmän hallasjasolkanahasta</t>
  </si>
  <si>
    <t>! Yhden sormen malli ! Hitsauskäsine suoralla ja vahvistetulla peukalolla, jolloin MIG-hitsauspolttimen käsittely on helpompaa, valmistettu lehmän hallasjasolkanahasta</t>
  </si>
  <si>
    <t>! Egyujlasjas modell Egyenes, megerősített hüvelykujjal rendelkező, vállkiképzéses, hasított tehénbőrből készült hegesztőkesztyű a MIG-pisztolyok stabilabb markolásához</t>
  </si>
  <si>
    <t>Lehmän kaksoishallasjasnahasta valmistettu työkäsine vuoratulla kämmenellä ja 7,5 cm turvarannekkeella</t>
  </si>
  <si>
    <t>Kovaa kuumuutta kestävä, heilasjastava ja aluminoitu käsisuojus, tausta nahkaa, yksittäinen</t>
  </si>
  <si>
    <t>Kovaa kuumuutta kestävä, heilasjastava ja aluminoitu käsisuojus, tausta nahkaa, pari</t>
  </si>
  <si>
    <t>Kovaa kuumuutta kestävä ja heilasjastava lasikuituinen käsisuojus, tausta nahkaa, yksittäinen</t>
  </si>
  <si>
    <t>Kovaa kuumuutta kestävä ja heilasjastava lasikuituinen käsisuojus, tausta mustaa pinnoitettua lasikuitua, yksittäinen</t>
  </si>
  <si>
    <t>Guanto saldatore con pollice recto e rinforzato per una migliore gestione delle pistole MIG, pelle crosta bovino</t>
  </si>
  <si>
    <t>Guanto saldatore con pollice recto e rinforzato per una migliore gestione delle pistole MIG, pelle crosta bovino x-lungo</t>
  </si>
  <si>
    <t>Arbeitshandschuh mit Sicherheitsfarben mit 7,5cm Stulpe</t>
  </si>
  <si>
    <t>55-6218</t>
  </si>
  <si>
    <t>55-7218</t>
  </si>
  <si>
    <t>44-7028</t>
  </si>
  <si>
    <t>Schweißerhandschuh mit Rinds-Vollleder Handinnenseite (öl– und wetterbeständig), andere Teilen von Shulter-Spalt-Rindsleder</t>
  </si>
  <si>
    <t>38-4330M</t>
  </si>
  <si>
    <t>38-4330L</t>
  </si>
  <si>
    <t>38-4330XL</t>
  </si>
  <si>
    <t>38-4330XXL</t>
  </si>
  <si>
    <t>38-4330XXXL</t>
  </si>
  <si>
    <t>38-4340M</t>
  </si>
  <si>
    <t>38-4340L</t>
  </si>
  <si>
    <t>38-4340XL</t>
  </si>
  <si>
    <t>38-4340XXL</t>
  </si>
  <si>
    <t>38-4340XXXL</t>
  </si>
  <si>
    <t>38-4350M</t>
  </si>
  <si>
    <t>38-4350L</t>
  </si>
  <si>
    <t>38-4350XL</t>
  </si>
  <si>
    <t>38-4350XXL</t>
  </si>
  <si>
    <t>38-4350XXXL</t>
  </si>
  <si>
    <t>Class 2/A1+A2</t>
  </si>
  <si>
    <t xml:space="preserve">38-4321XL </t>
  </si>
  <si>
    <t>23-3611</t>
  </si>
  <si>
    <t>Modrá strečová zimní vložka, s ohnivzdornou vnější vrstvou</t>
  </si>
  <si>
    <t>Modrá, zimní vložka do helmy s bavlněným vláknem a ohnivzdornou vnější vrstvou</t>
  </si>
  <si>
    <t>Blå svejsehætte med stræk til koldt vejr, med brændehæmmende ydreskal</t>
  </si>
  <si>
    <t>Blå, svejsehætte til koldt vejr, med poly fiber bomulds for og brændehæmmende ydre skal</t>
  </si>
  <si>
    <t>Blue stretch cold weather helmet liner, with flame retardant outer shell</t>
  </si>
  <si>
    <t>Blue, cold weather helmet liner with poly fiber cotton lining and flame retardant outer shell</t>
  </si>
  <si>
    <t>Sininen kylmän sään kypärähattu, monikuituinen puuvillavuoraus ja tulenkestävä ulkopinta</t>
  </si>
  <si>
    <t>Capuche bleue pour casque avec doublure cotton polyfibre ignifugée pour froid sévère</t>
  </si>
  <si>
    <t>Blauwe stretch  helmvoering voor koud weer, vlamvertragende buitenkant</t>
  </si>
  <si>
    <t>Helmvoering voor koud weer, voering is van schapenwol met een vlamvertragende buitenkant</t>
  </si>
  <si>
    <t>Blauwe polyvezel katoenen helmvoering voor koud weer, vlamvertragende buitenkant</t>
  </si>
  <si>
    <t>Niebieska, bawełniana czapka pod kask na chłodną pogodę z podszewką, z trudnopalną powłoką na zewnątrz</t>
  </si>
  <si>
    <t>Căciulă pentru vreme rece din marerial elastic albastru, cu partea exterioară din bumbac ignifug</t>
  </si>
  <si>
    <t>Căciulă pentru vreme rece din marerial albastru, cu căptuşeală din polifribră de bumbac şi partea exterioară din bumbac ignifug</t>
  </si>
  <si>
    <t>Modra raztegljiva podloga za varilno čelado za hladne vremenske razmere, z zunanjo oblogo za zaviranje širjenja ognja</t>
  </si>
  <si>
    <t>Modra podloga za varilno čelado za hladne vremenske razmere, s podlogo iz bombažnih polimernih vlaken in zunanjo oblogo za zaviranje širjenja ognja</t>
  </si>
  <si>
    <t>Blått, elastiskt hjälminlägg för kall väderlek med flamskyddsbehandlat skal</t>
  </si>
  <si>
    <t>Blått hjälminlägg för kall väderlek med foder i polyester/bomull och flamskyddsbehandlat skal</t>
  </si>
  <si>
    <t>Svářecí polštář z plachtoviny, rozměr: 50 x 50 x 8 cm</t>
  </si>
  <si>
    <t>Class 1/A1+A2</t>
  </si>
  <si>
    <t>Kék, nyúlékony téli sisakbélés égésálló külső héjjal</t>
  </si>
  <si>
    <t>Kék színű, téli sisakbélés poly-fiber pamutbéléssel és égésálló külső héjjal</t>
  </si>
  <si>
    <t>23-7766</t>
  </si>
  <si>
    <t>44-7184</t>
  </si>
  <si>
    <t>Split black cowhide front neck protection</t>
  </si>
  <si>
    <t>Přední ochrana krku z černé hovězí štípenky</t>
  </si>
  <si>
    <t>Forreste halsbeskyttelse i delt, sort koskind</t>
  </si>
  <si>
    <t>Rind Spaltleder Vorderseite Nackenschutz</t>
  </si>
  <si>
    <t>La protección del cuello delantera está hecho de piel seraje negra de vaca</t>
  </si>
  <si>
    <t>La protection de l'encolure est faite de cuir noir croûte de bovin</t>
  </si>
  <si>
    <t>Fekete, hasított marhabőrből készült elülső nyakvédő rész</t>
  </si>
  <si>
    <t xml:space="preserve">La protezione del collo anteriore è realizzato in pelle fiore nera bovina </t>
  </si>
  <si>
    <t>Czarna, dwoinowa ochrona przedniej części szyi</t>
  </si>
  <si>
    <t>Protecție frontală pentru gât din piele șpalt neagră de bovină</t>
  </si>
  <si>
    <t>Črna zaščita sprednjega dela vratu iz govejega usnja z razporkom</t>
  </si>
  <si>
    <t>Svart halsskydd i nötspaltläder</t>
  </si>
  <si>
    <t>URL</t>
  </si>
  <si>
    <t>http://www.weldaseurope.com/products/10-1003/</t>
  </si>
  <si>
    <t>http://www.weldaseurope.com/products/10-1005/</t>
  </si>
  <si>
    <t>http://www.weldaseurope.com/products/10-1007/</t>
  </si>
  <si>
    <t>http://www.weldaseurope.com/products/10-1009/</t>
  </si>
  <si>
    <t>http://www.weldaseurope.com/products/10-1050/</t>
  </si>
  <si>
    <t>http://www.weldaseurope.com/products/10-1099/</t>
  </si>
  <si>
    <t>http://www.weldaseurope.com/products/10-2000/</t>
  </si>
  <si>
    <t>http://www.weldaseurope.com/products/10-2064/</t>
  </si>
  <si>
    <t>http://www.weldaseurope.com/products/10-2087/</t>
  </si>
  <si>
    <t>http://www.weldaseurope.com/products/10-2101/</t>
  </si>
  <si>
    <t>http://www.weldaseurope.com/products/10-2150/</t>
  </si>
  <si>
    <t>http://www.weldaseurope.com/products/10-2178/</t>
  </si>
  <si>
    <t>http://www.weldaseurope.com/products/10-2209/</t>
  </si>
  <si>
    <t>http://www.weldaseurope.com/products/10-2304/</t>
  </si>
  <si>
    <t>http://www.weldaseurope.com/products/10-2336/</t>
  </si>
  <si>
    <t>http://www.weldaseurope.com/products/10-2385/</t>
  </si>
  <si>
    <t>http://www.weldaseurope.com/products/10-2392gb/</t>
  </si>
  <si>
    <t>http://www.weldaseurope.com/products/10-2392-mit/</t>
  </si>
  <si>
    <t>http://www.weldaseurope.com/products/10-2633/</t>
  </si>
  <si>
    <t>http://www.weldaseurope.com/products/10-2644/</t>
  </si>
  <si>
    <t>http://www.weldaseurope.com/products/10-2655/</t>
  </si>
  <si>
    <t>http://www.weldaseurope.com/products/10-2670/</t>
  </si>
  <si>
    <t>http://www.weldaseurope.com/products/10-2700/</t>
  </si>
  <si>
    <t>http://www.weldaseurope.com/products/10-2850/</t>
  </si>
  <si>
    <t>http://www.weldaseurope.com/products/10-2900/</t>
  </si>
  <si>
    <t>http://www.weldaseurope.com/products/10-2806/</t>
  </si>
  <si>
    <t>http://www.weldaseurope.com/products/10-2755/</t>
  </si>
  <si>
    <t>http://www.weldaseurope.com/products/10-2750/</t>
  </si>
  <si>
    <t>http://www.weldaseurope.com/products/10-2392/</t>
  </si>
  <si>
    <t>http://www.weldaseurope.com/products/20-3100v/</t>
  </si>
  <si>
    <t>http://www.weldaseurope.com/products/20-3100v17/</t>
  </si>
  <si>
    <t>http://www.weldaseurope.com/products/20-3200v/</t>
  </si>
  <si>
    <t>http://www.weldaseurope.com/products/23-503/</t>
  </si>
  <si>
    <t>http://www.weldaseurope.com/products/23-507/</t>
  </si>
  <si>
    <t>http://www.weldaseurope.com/products/23-514/</t>
  </si>
  <si>
    <t>http://www.weldaseurope.com/products/23-515/</t>
  </si>
  <si>
    <t>http://www.weldaseurope.com/products/23-524/</t>
  </si>
  <si>
    <t>http://www.weldaseurope.com/products/23-3601/</t>
  </si>
  <si>
    <t>http://www.weldaseurope.com/products/23-3602/</t>
  </si>
  <si>
    <t>http://www.weldaseurope.com/products/23-3604/</t>
  </si>
  <si>
    <t>http://www.weldaseurope.com/products/23-3606/</t>
  </si>
  <si>
    <t>http://www.weldaseurope.com/products/23-3607/</t>
  </si>
  <si>
    <t>http://www.weldaseurope.com/products/23-3609/</t>
  </si>
  <si>
    <t>http://www.weldaseurope.com/products/23-3611/</t>
  </si>
  <si>
    <t>http://www.weldaseurope.com/products/23-3612/</t>
  </si>
  <si>
    <t>http://www.weldaseurope.com/products/23-3613/</t>
  </si>
  <si>
    <t>http://www.weldaseurope.com/products/23-6680/</t>
  </si>
  <si>
    <t>http://www.weldaseurope.com/products/23-6680xl/</t>
  </si>
  <si>
    <t>http://www.weldaseurope.com/products/23-6680lv/</t>
  </si>
  <si>
    <t>http://www.weldaseurope.com/products/23-6690/</t>
  </si>
  <si>
    <t>http://www.weldaseurope.com/products/23-7702/</t>
  </si>
  <si>
    <t>http://www.weldaseurope.com/products/23-7711/</t>
  </si>
  <si>
    <t>http://www.weldaseurope.com/products/23-7733/</t>
  </si>
  <si>
    <t>http://www.weldaseurope.com/products/23-7766/</t>
  </si>
  <si>
    <t>http://www.weldaseurope.com/products/23-8000/</t>
  </si>
  <si>
    <t>http://www.weldaseurope.com/products/33-2300/</t>
  </si>
  <si>
    <t>http://www.weldaseurope.com/products/33-2320/</t>
  </si>
  <si>
    <t>http://www.weldaseurope.com/products/33-2600/</t>
  </si>
  <si>
    <t>http://www.weldaseurope.com/products/33-2700/</t>
  </si>
  <si>
    <t>http://www.weldaseurope.com/products/33-2800/</t>
  </si>
  <si>
    <t>http://www.weldaseurope.com/products/33-3060/</t>
  </si>
  <si>
    <t>http://www.weldaseurope.com/products/38-4321xl/</t>
  </si>
  <si>
    <t>http://www.weldaseurope.com/products/38-4330/</t>
  </si>
  <si>
    <t>http://www.weldaseurope.com/products/38-4340/</t>
  </si>
  <si>
    <t>http://www.weldaseurope.com/products/38-4350/</t>
  </si>
  <si>
    <t>http://www.weldaseurope.com/products/44-0550v/</t>
  </si>
  <si>
    <t>http://www.weldaseurope.com/products/44-1022t/</t>
  </si>
  <si>
    <t>http://www.weldaseurope.com/products/44-1027t/</t>
  </si>
  <si>
    <t>http://www.weldaseurope.com/products/44-1050v/</t>
  </si>
  <si>
    <t>http://www.weldaseurope.com/products/44-2106/</t>
  </si>
  <si>
    <t>http://www.weldaseurope.com/products/44-2114/</t>
  </si>
  <si>
    <t>http://www.weldaseurope.com/products/44-21/</t>
  </si>
  <si>
    <t>http://www.weldaseurope.com/products/44-2321/</t>
  </si>
  <si>
    <t>http://www.weldaseurope.com/products/44-2321xl/</t>
  </si>
  <si>
    <t>http://www.weldaseurope.com/products/44-2530/</t>
  </si>
  <si>
    <t>http://www.weldaseurope.com/products/44-2600/</t>
  </si>
  <si>
    <t>http://www.weldaseurope.com/products/44-2648/</t>
  </si>
  <si>
    <t>http://www.weldaseurope.com/products/44-2800/</t>
  </si>
  <si>
    <t>http://www.weldaseurope.com/products/44-28/</t>
  </si>
  <si>
    <t>http://www.weldaseurope.com/products/44-2847/</t>
  </si>
  <si>
    <t>http://www.weldaseurope.com/products/44-3001z/</t>
  </si>
  <si>
    <t>http://www.weldaseurope.com/products/44-3006lb-44-3006lbpr-pair/</t>
  </si>
  <si>
    <t>http://www.weldaseurope.com/products/44-3008lb/</t>
  </si>
  <si>
    <t>http://www.weldaseurope.com/products/44-3009bf/</t>
  </si>
  <si>
    <t>http://www.weldaseurope.com/products/44-3010z/</t>
  </si>
  <si>
    <t>http://www.weldaseurope.com/products/44-3022z/</t>
  </si>
  <si>
    <t>http://www.weldaseurope.com/products/44-3601z/</t>
  </si>
  <si>
    <t>http://www.weldaseurope.com/products/44-3628z/</t>
  </si>
  <si>
    <t>http://www.weldaseurope.com/products/44-3922z/</t>
  </si>
  <si>
    <t>http://www.weldaseurope.com/products/44-3928z/</t>
  </si>
  <si>
    <t>http://www.weldaseurope.com/products/44-4001z/</t>
  </si>
  <si>
    <t>http://www.weldaseurope.com/products/44-4023z/</t>
  </si>
  <si>
    <t>http://www.weldaseurope.com/products/44-4028z/</t>
  </si>
  <si>
    <t>http://www.weldaseurope.com/products/44-4525z/</t>
  </si>
  <si>
    <t>http://www.weldaseurope.com/products/44-4535z/</t>
  </si>
  <si>
    <t>http://www.weldaseurope.com/products/44-5030vmtr/</t>
  </si>
  <si>
    <t>http://www.weldaseurope.com/products/44-5050vmtr/</t>
  </si>
  <si>
    <t>http://www.weldaseurope.com/products/44-5530/</t>
  </si>
  <si>
    <t>http://www.weldaseurope.com/products/44-5600/</t>
  </si>
  <si>
    <t>http://www.weldaseurope.com/products/44-7023/</t>
  </si>
  <si>
    <t>http://www.weldaseurope.com/products/44-7028/</t>
  </si>
  <si>
    <t>http://www.weldaseurope.com/products/44-7106/</t>
  </si>
  <si>
    <t>http://www.weldaseurope.com/products/44-7110/</t>
  </si>
  <si>
    <t>http://www.weldaseurope.com/products/44-7111/</t>
  </si>
  <si>
    <t>http://www.weldaseurope.com/products/44-7114/</t>
  </si>
  <si>
    <t>http://www.weldaseurope.com/products/44-7114ext/</t>
  </si>
  <si>
    <t>http://www.weldaseurope.com/products/44-7124/</t>
  </si>
  <si>
    <t>http://www.weldaseurope.com/products/44-71/</t>
  </si>
  <si>
    <t>http://www.weldaseurope.com/products/44-7180/</t>
  </si>
  <si>
    <t>http://www.weldaseurope.com/products/44-7181/</t>
  </si>
  <si>
    <t>http://www.weldaseurope.com/products/44-7182/</t>
  </si>
  <si>
    <t>http://www.weldaseurope.com/products/44-7184/</t>
  </si>
  <si>
    <t>http://www.weldaseurope.com/products/44-7248/</t>
  </si>
  <si>
    <t>http://www.weldaseurope.com/products/44-7300/</t>
  </si>
  <si>
    <t>http://www.weldaseurope.com/products/44-7300p/</t>
  </si>
  <si>
    <t>http://www.weldaseurope.com/products/44-7300p-aq/</t>
  </si>
  <si>
    <t>http://www.weldaseurope.com/products/44-7440/</t>
  </si>
  <si>
    <t>http://www.weldaseurope.com/products/44-74407600/</t>
  </si>
  <si>
    <t>http://www.weldaseurope.com/products/44-74407648/</t>
  </si>
  <si>
    <t>http://www.weldaseurope.com/products/44-7800/</t>
  </si>
  <si>
    <t>http://www.weldaseurope.com/products/44-78/</t>
  </si>
  <si>
    <t>http://www.weldaseurope.com/products/44-7900/</t>
  </si>
  <si>
    <t>http://www.weldaseurope.com/products/44-7910/</t>
  </si>
  <si>
    <t>http://www.weldaseurope.com/products/44-7920/</t>
  </si>
  <si>
    <t>http://www.weldaseurope.com/products/44-7922z/</t>
  </si>
  <si>
    <t>http://www.weldaseurope.com/products/44-7928z/</t>
  </si>
  <si>
    <t>http://www.weldaseurope.com/products/44-8023z/</t>
  </si>
  <si>
    <t>http://www.weldaseurope.com/products/44-8028z/</t>
  </si>
  <si>
    <t>http://www.weldaseurope.com/products/50-1866/</t>
  </si>
  <si>
    <t>http://www.weldaseurope.com/products/50-23682468/</t>
  </si>
  <si>
    <t>http://www.weldaseurope.com/products/50-3068/</t>
  </si>
  <si>
    <t>http://www.weldaseurope.com/products/55-6166/</t>
  </si>
  <si>
    <t>http://www.weldaseurope.com/products/55-6166strip/</t>
  </si>
  <si>
    <t>http://www.weldaseurope.com/products/55-6168/</t>
  </si>
  <si>
    <t>http://www.weldaseurope.com/products/55-6218/</t>
  </si>
  <si>
    <t>http://www.weldaseurope.com/products/55-7166/</t>
  </si>
  <si>
    <t>http://www.weldaseurope.com/products/55-7166strip/</t>
  </si>
  <si>
    <t>http://www.weldaseurope.com/products/55-7168/</t>
  </si>
  <si>
    <t>http://www.weldaseurope.com/products/55-7218/</t>
  </si>
  <si>
    <t>http://www.weldaseurope.com/products/55-8668/</t>
  </si>
  <si>
    <t>20-3300V</t>
  </si>
  <si>
    <t>http://www.weldaseurope.com/products/20-3300v/</t>
  </si>
  <si>
    <t>44-7905</t>
  </si>
  <si>
    <t>http://www.weldaseurope.com/products/44-7905/</t>
  </si>
  <si>
    <t>44-7915</t>
  </si>
  <si>
    <t>http://www.weldaseurope.com/products/44-7915/</t>
  </si>
  <si>
    <t>Svářecí polštář z plachtoviny, rozměr: 39 x 33 x 3 cm</t>
  </si>
  <si>
    <t>Svejse pude i canvas materiale, størrelse 39x33x3 cm</t>
  </si>
  <si>
    <t xml:space="preserve">Schweißerkissen canvas gewebe, Grösse: 39 x 33 x 3 cm </t>
  </si>
  <si>
    <t>Welding pillow; canvas fabric, size: 39 x 33 x 3 cm</t>
  </si>
  <si>
    <t>Cojin de soldadura, lona resistente 39 x 33 x 3 cm</t>
  </si>
  <si>
    <t>Hitsaustyyny; purjekangasta, koko: 39 x 33 x 3 cm</t>
  </si>
  <si>
    <t>Coussin de soudage toile résistante 39 x 33 x 3 cm</t>
  </si>
  <si>
    <t>Cuscino saldatore tela resistente 39x33x3cm</t>
  </si>
  <si>
    <t>Laskussen van canvas, afmeting: 39 x 33 x 3 cm</t>
  </si>
  <si>
    <t>Poduszka spawalnicza; włókno brezentowe, rozmiar: 39 x 33 x 3 cm</t>
  </si>
  <si>
    <t>Varilna zaščitna blazina, platno, velikost: 39 x 33 x 3 cm</t>
  </si>
  <si>
    <t>Varilna zaščitna blazina, platno, velikost: 50 x 50 x 8 cm</t>
  </si>
  <si>
    <t>Svetskudde; kanvas, storlek: 39 x 33 x 3 cm</t>
  </si>
  <si>
    <t>44-7925</t>
  </si>
  <si>
    <t>http://www.weldaseurope.com/products/44-7925/</t>
  </si>
  <si>
    <t>50-3072</t>
  </si>
  <si>
    <t>50-2472</t>
  </si>
  <si>
    <t>http://www.weldaseurope.com/products/50-2472/</t>
  </si>
  <si>
    <t>55-6166/MTR</t>
  </si>
  <si>
    <t>55-7166/MTR</t>
  </si>
  <si>
    <t>http://www.weldaseurope.com/products/50-3072/</t>
  </si>
  <si>
    <t>http://www.weldaseurope.com/products/55-6166mtr/</t>
  </si>
  <si>
    <t>http://www.weldaseurope.com/products/55-7166mtr/</t>
  </si>
  <si>
    <t>Hegesztőpárna, szövetvászon. Méret: 39 x 33 x 3 cm</t>
  </si>
  <si>
    <t>Hegesztőpárna, szövetvászon. Méret: 50 x 50 x 8 cm</t>
  </si>
  <si>
    <t>Protecţie aluminizată pentru mâna la căldură radiantă ridicată, partea dorsală din piele, pereche</t>
  </si>
  <si>
    <t>Protecţie aluminizată pentru mâna la căldură radiantă ridicată, partea dorsală din piele, bucată</t>
  </si>
  <si>
    <t>Protecţie aluminizată pentru mâna la stropire intensă cu metal topit din fibră de sticlă, partea dorsală din piele, bucată</t>
  </si>
  <si>
    <t>Protecţie aluminizată pentru mâna la stropire intensă cu metal topit din fibră de sticlă, partea dorsală din fibră de sticlă neagră , bucată</t>
  </si>
  <si>
    <t>Pernă de sudură; material pânză ignifugă, mărime: 50 x 50 x 8 cm</t>
  </si>
  <si>
    <t>Pernă de sudură; material pânză ignifugă, mărime: 39 x 33 x 3 cm</t>
  </si>
  <si>
    <t>Handschuh mit extra Fingerspitzengefuhl, Rindsvollleder-Handinnenfläche und Seiten-Rind-Spaltleder Rücken.</t>
  </si>
  <si>
    <t>Ziegen Glattleder Arbeitshandschuh mit Klettverschluss und "Spandex" Rücken.</t>
  </si>
  <si>
    <t>10-2101LH-L</t>
  </si>
  <si>
    <t>10-2101LH-XL</t>
  </si>
  <si>
    <t>! Kun venstre håndt ! Wing tommefinger, økonomi model. Svejsehandske, rød spaltet-skulder-okse læder handske</t>
  </si>
  <si>
    <t>! Vain vasen käsi ! Siipipeukalollinen talousmallinen hitsauskäsine, punaista lehmän hallasjasolkanahkaa</t>
  </si>
  <si>
    <t>23-3615</t>
  </si>
  <si>
    <t>http://www.weldaseurope.com/products/23-3615/</t>
  </si>
  <si>
    <t>EN ISO 11611:2015</t>
  </si>
  <si>
    <t>10-1004L</t>
  </si>
  <si>
    <t>10-1004M</t>
  </si>
  <si>
    <t>10-1004S</t>
  </si>
  <si>
    <t>10-1004XL</t>
  </si>
  <si>
    <t>10-1004XXL</t>
  </si>
  <si>
    <t>http://www.weldaseurope.com/products/10-1004/</t>
  </si>
  <si>
    <r>
      <t>KEVLAR</t>
    </r>
    <r>
      <rPr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</si>
  <si>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rubové vepřové kůže nejvyšší kvality se zesíleným palcem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</si>
  <si>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top svine ruskinds svejsehandske med forstærket tommelfinger  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</si>
  <si>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nach innen gewendeter Schweins-Vollleder-Schweißerhandschuh mit verstärktem Daumen und nahtlose Indexfinger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</si>
  <si>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grain reverse pigskin welding glove with reinforced thumb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</si>
  <si>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cuero flor cerdo con pulgar reforzado y el dedo índice sin costuras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</si>
  <si>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pintanahasta valmistetut siannahkaiset hitsauskäsineet vahvistetulla peukalolla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</si>
  <si>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porc avec pouce renforcé et doigt index sans couture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</si>
  <si>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barkás felsőrészes, kifordított sertésbőrből készült hegesztőkesztyű erősített hüvelykujjal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</si>
  <si>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di maiale con pollice rinforzato e l'indice senza cucito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</si>
  <si>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suède varkenslederen lashandschoen met versterkte duim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</si>
  <si>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najwyższej jakości rękawica spawalnicza z odwróconej skóry wieprzowej ze wzmocnionym kciukiem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</si>
  <si>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de porc inversată cu degetul mare întărit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</si>
  <si>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obojestranska varilna rokavica iz brušenega svinjskega usnja z ojačanim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</si>
  <si>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svinnarv med förstärkt tumme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</si>
  <si>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top grain reverse pigskin welding glove with reinforced thumb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</si>
  <si>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barkás felsőrészes, kifordított sertésbőrből készült hegesztőkesztyű erősített hüvelykujjal</t>
    </r>
  </si>
  <si>
    <r>
      <t>jemné svářecí rukavice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z kozí lícové kůže, manžeta vyrobena z šedé plameni odolné textilie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</si>
  <si>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svejsehandske i gedeskindsnarv, manchet fremstillet af brandhæmmende stof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</si>
  <si>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grain goatskin welding glove, cuff made of grey flame retardant fabric</t>
    </r>
  </si>
  <si>
    <r>
      <t>Guante de soldadura de piel de cabra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, manguito de tela gris retardante de llama</t>
    </r>
  </si>
  <si>
    <r>
      <t xml:space="preserve">Käsittelemättömästä vuohennahasta valmistettu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™-hitsauskäsine, ranneosa valmistettu harmaasta, tulenkestävästä kankaasta</t>
    </r>
  </si>
  <si>
    <r>
      <t>Gant de soudure en peau de chèvre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, manchette en tissu gris retardateur de flamme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</si>
  <si>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hegesztő kesztyű szemcsés kecskebőrből, a mandzsetta szürke lángálló szövetből készült</t>
    </r>
  </si>
  <si>
    <r>
      <t xml:space="preserve">Guanto di saldatura di pelle di capra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, polsino tessuto grigio ritardante flamma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</si>
  <si>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geit gladlederen lashandschoen met grijze vlam vertragende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</si>
  <si>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rękawica spawalnicza z licowej skóry koziej, mankiet został wykonany z szarego, trudnopalnego materiału</t>
    </r>
  </si>
  <si>
    <r>
      <t>Mănuşă de sudură din piele box de capră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™, manşeta este făcută din ţesătură ignifugă</t>
    </r>
  </si>
  <si>
    <r>
      <t>Varilska rokavica iz zrnatega kozjega usnja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™, manšeta je izdelana iz sive negorljive tkanine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</si>
  <si>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svetshandske i getnarvläder, manschett av grå flamskyddsbehandlad bomull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</si>
  <si>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rubové telecí kůže nejvyšší kvality se zesíleným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</si>
  <si>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  </t>
    </r>
    <r>
      <rPr>
        <sz val="10"/>
        <rFont val="Arial"/>
        <family val="1"/>
      </rPr>
      <t>top kalve ruskinds svejsehandske med forstærket tommelfinger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</si>
  <si>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Kalbs-Vollleder-Schweißerhandschuh mit verstärktem Daumen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</si>
  <si>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grain calfskin welding glove with reinforced thumb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</si>
  <si>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cuero flor vacuno con pulgar reforzado y el dedo índice sin costuras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</si>
  <si>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pintanahasta valmistetut vasikannahkaiset hitsauskäsineet vahvistetulla peukalolla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</si>
  <si>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bovin avec pouce renforcé et doigt index sans couture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</si>
  <si>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barkás felsőrészes, borjúbőrből készült hegesztőkesztyű erősített hüvelykujjal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</si>
  <si>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di vitello con pollice rinforzato e l'indice senza cucito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</si>
  <si>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kalfs/gladlederen lashandschoen met versterkte duim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</si>
  <si>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najwyższej jakości rękawica spawalnicza ze skóry cielęcej ze wzmocnionym kciukiem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</si>
  <si>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de viţel cu degetul mare întărit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</si>
  <si>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 iz brušenega telečjega usnja z ojačanim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</si>
  <si>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kalvskinn med förstärkt tumme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</si>
  <si>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top grain calfskin welding glove with reinforced thumb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</si>
  <si>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svářecí rukavice vyrobená z rubové kozí kůže v dlani a hovězí štípenky na hřbetu a manžetě rukavice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</si>
  <si>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håndflade lavet af lækker gede ruskind med machet og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</si>
  <si>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Schweißerhandschuh mit Ziegen-Vollleder-Innenhand und Rinds-Spaltleder Rücken und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</si>
  <si>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welding glove made of grain goatskin palm and split cowhide back and cuff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</si>
  <si>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cuero flor cabra combinado con piel serraje vacuno en la parte espalda y puño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</si>
  <si>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™-hitsauskäsine, kämmen vuohen pintanahkaa ja takaosa ja ranne lehmän hallasjasnahkaa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</si>
  <si>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chèvre combiné avec cuir bovin croûte sur revers et manchette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</si>
  <si>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hegesztőkesztyű barkás kecskebőrből készült tenyérrésszel és hasított marhabőr hátsórésszel és kézelővel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</si>
  <si>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fiore di capra combinato con pelle crosta bovin sul lato dorso e manichetta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</si>
  <si>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geit gladlederen lashandschoen met rund splitlederen rug en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</si>
  <si>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wykonana z licowej skóry koziej na dłoni, dwoina bydlęca na grzbiecie i mankiecie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</si>
  <si>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cu palma din piele box de capră iar partea dorsală şi manşeta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</si>
  <si>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rokavica, zrnato kozje usnje na dlani, cepljeno goveje usnje na hrbtnem delu in manšeti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</si>
  <si>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svetshandske med handflata av getnarv och ovansida och krage av nötspaltläder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</si>
  <si>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welding glove made of grain goatskin palm and split cowhide back and cuff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</si>
  <si>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velmi jemná rukavice z rubové kozí kůže s manžetou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</si>
  <si>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kerne letvægts gedeskinds svejsehandske med spaltet okse læder  og manchet 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</si>
  <si>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leichtgewicht, Ziegen-Vollleder-Schweißerhandschuh mit Rind-Spaltleder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</si>
  <si>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grain lightweight goatskin welding glove with split cowhide cuff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</si>
  <si>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cuero flor cabra con puño en cuero serraje vacuno 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</si>
  <si>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™-hitsauskäsine kevyestä vuohen pintanahasta, ranne lehmän hallasjasnahkaa 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</si>
  <si>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chèvre combiné avec cuir bovin croûte 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</si>
  <si>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könnyű, barkás kecskebőrből készült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</si>
  <si>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leggero in pelle fiore di capra con manichetta pelle crosta bovino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</si>
  <si>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lichtgewicht geit gladlederen lashandschoen met rund splitlederen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</si>
  <si>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z lekkiej, licowej koziej skóry z mankietem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</si>
  <si>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uşoara de capră cu manşeta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</si>
  <si>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lahka varilna rokavica iz zrnatega kozjega usnja z manšeto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</si>
  <si>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låg vikt av getnarv med krage av nötspaltläder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</si>
  <si>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rukavice pro veškeré svářecí aplikace, vysoký komfort, rubová hovězí a kůže, manžeta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</si>
  <si>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høj komfort svejsehandske til alle anvendelser, kerne okse og gede skind, med manchet lavet af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</si>
  <si>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schwarzer Glatt, Rindsleder und weissem Ziegenleder allzweck, Hochcomfort Schweißerhandschuh mit eine Stulpe von spalt Rindsleder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</si>
  <si>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high comfort and all welding applications glove, grain cow and goat leather, cuff made of split cow leather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</si>
  <si>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gran comonidad y para todas las aplicaciones de soldadura, cuero flor vacuno combinado con flor cabra, puño cuero serraje vacuno</t>
    </r>
  </si>
  <si>
    <r>
      <t xml:space="preserve">Mukava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™-käsine kaikkiin hitsaustoimintoihin, lehmän ja vuohen pintanahkaa, ranne valmistettu lehmän hallasjasnahasta 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</si>
  <si>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grand confort et pour toutes les applications soudures, cuir fleur de chèvre combiné avec fleur bovin, manchette en cuir bovin croûte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</si>
  <si>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tehén- és kecskebőrből készült, kiemelten kényelmes, univerzális felhasználású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</si>
  <si>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grande comfort per tutte le applicazioni di saldatura pelle fiore bovino e capra, manichetta crosta bovina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</si>
  <si>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hoog comfort voor alle lasprocessen, hand van gladlederen rund en geiten leder, kap van split rundleer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</si>
  <si>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uniwersalna rękawica spawalnicza o wysokim komforcie, lico wołowe i kozia skóra, mankiet wykonany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</si>
  <si>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pentru toate aplicaţiile de sudură, având comfort sporit, din piele box de vită şi capră cu manşeta din piele şpalt de vită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</si>
  <si>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udobna rokavica za vsa varilska dela, zrnato goveje in kozje usnje, manšeta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</si>
  <si>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mycket bekväm handske för alla svetsjobb i nötnarv och getskinn med krage i nötspaltläder</t>
    </r>
  </si>
  <si>
    <r>
      <t xml:space="preserve">Originální "BUCKTAN ŠIROKÝ TVAR", svářecí rukavice s vložkou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 xml:space="preserve"> vyrobená z čistě vydělávané hovězí štípenky bez obsahu chromu</t>
    </r>
    <r>
      <rPr>
        <b/>
        <sz val="10"/>
        <rFont val="Arial"/>
        <family val="1"/>
        <charset val="238"/>
      </rPr>
      <t xml:space="preserve">  !</t>
    </r>
  </si>
  <si>
    <r>
      <t xml:space="preserve">Original "BUCKTAN WIDE BODY", 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</si>
  <si>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</t>
    </r>
  </si>
  <si>
    <r>
      <t xml:space="preserve">Original "BUCKTAN WIDE BODY", 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</si>
  <si>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t xml:space="preserve">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</si>
  <si>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Alkuperäinen "BUCKTAN WIDE BODY" -hitsauskäsine,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</si>
  <si>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t xml:space="preserve">Original ¨Bucktan Wide Body¨ gant soudeur cuir croûte bovin tanné sans chrome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</si>
  <si>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béléssel, minőségi hasított tehénbőrből</t>
    </r>
  </si>
  <si>
    <r>
      <t>Originale "Bucktan Wide Body" Guanto saldatore in pelle crosta bovino senza cromo doppiato con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</si>
  <si>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</t>
    </r>
  </si>
  <si>
    <r>
      <t xml:space="preserve">Originalna "BUCKTAN WIDE BODY", rękawica spawalnicza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z najwyższej jakości dwoiny bydlęcej</t>
    </r>
  </si>
  <si>
    <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</t>
    </r>
  </si>
  <si>
    <r>
      <t xml:space="preserve">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</si>
  <si>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av hög kvalitet</t>
    </r>
  </si>
  <si>
    <r>
      <t xml:space="preserve">Originální "BUCKTAN ŠIROKÝ TVAR", 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vložkou z prémiové hovězí štípenky(extra dlouhý model- 457 mm)</t>
    </r>
  </si>
  <si>
    <r>
      <t>Original "BUCKTAN WIDE BODY", svejsehandske,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 (ekstra lang model)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</si>
  <si>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  (extra langes Model)</t>
    </r>
  </si>
  <si>
    <r>
      <t xml:space="preserve">Original "BUCKTAN WIDE BODY", 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and with premium quality cow split leather (extra long model)</t>
    </r>
  </si>
  <si>
    <r>
      <t xml:space="preserve">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(modelo extra largo)</t>
    </r>
  </si>
  <si>
    <r>
      <t xml:space="preserve">Original ¨Bucktan Wide Body¨ gant soudeur cuir croûte bovin tanné sans chrome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(modèle extra long)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</si>
  <si>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 (extra hosszú modell)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</si>
  <si>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 (extra lang model)</t>
    </r>
  </si>
  <si>
    <r>
      <t xml:space="preserve">Originalna "BUCKTAN WIDE BODY", rękawica spawalnicza z podszewką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najwyższej jakości dwoiny bydlęcej (extra długi model)</t>
    </r>
  </si>
  <si>
    <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 (modelul extra-lung)</t>
    </r>
  </si>
  <si>
    <r>
      <t xml:space="preserve">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 (posebno dolg model)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</si>
  <si>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av hög kvalitet (extra lång modell)</t>
    </r>
  </si>
  <si>
    <r>
      <t>!</t>
    </r>
    <r>
      <rPr>
        <b/>
        <i/>
        <sz val="10"/>
        <rFont val="Arial"/>
        <family val="1"/>
      </rPr>
      <t xml:space="preserve"> Pouze levá rukavice</t>
    </r>
    <r>
      <rPr>
        <sz val="10"/>
        <rFont val="Arial"/>
        <family val="1"/>
      </rPr>
      <t xml:space="preserve"> ! Originální "BUCKTAN ŠIROKÝ TVAR",svářecí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>vložkou z prémiové hovězí štípenky</t>
    </r>
  </si>
  <si>
    <r>
      <t>!</t>
    </r>
    <r>
      <rPr>
        <b/>
        <i/>
        <sz val="10"/>
        <rFont val="Arial"/>
        <family val="1"/>
      </rPr>
      <t xml:space="preserve"> Kun venstre hånd</t>
    </r>
    <r>
      <rPr>
        <sz val="10"/>
        <rFont val="Arial"/>
        <family val="1"/>
      </rPr>
      <t xml:space="preserve"> ! Original "BUCKTAN WIDE BODY",svejsehandske,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foret og med prima kvalitets spaltet okse læder</t>
    </r>
  </si>
  <si>
    <r>
      <t>!</t>
    </r>
    <r>
      <rPr>
        <b/>
        <i/>
        <sz val="10"/>
        <rFont val="Arial"/>
        <family val="1"/>
      </rPr>
      <t xml:space="preserve"> Nur Linke Handpaar</t>
    </r>
    <r>
      <rPr>
        <sz val="10"/>
        <rFont val="Arial"/>
        <family val="1"/>
      </rPr>
      <t xml:space="preserve">! 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gefutterd und mit erste Kwalität spalt Rindsleder</t>
    </r>
  </si>
  <si>
    <r>
      <t>!</t>
    </r>
    <r>
      <rPr>
        <b/>
        <i/>
        <sz val="10"/>
        <rFont val="Arial"/>
        <family val="1"/>
      </rPr>
      <t xml:space="preserve"> Left hand only</t>
    </r>
    <r>
      <rPr>
        <sz val="10"/>
        <rFont val="Arial"/>
        <family val="1"/>
      </rPr>
      <t xml:space="preserve"> ! Original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</si>
  <si>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rPr>
        <b/>
        <sz val="10"/>
        <rFont val="Arial"/>
        <family val="1"/>
      </rPr>
      <t>! Mano izquìerda solamente !</t>
    </r>
    <r>
      <rPr>
        <sz val="10"/>
        <rFont val="Arial"/>
        <family val="1"/>
      </rPr>
      <t xml:space="preserve"> 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</si>
  <si>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! Vain vasen käsi ! Alkuperäinen "BUCKTAN WIDE BODY" -hitsauskäsine,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</si>
  <si>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rPr>
        <b/>
        <sz val="10"/>
        <rFont val="Arial"/>
        <family val="1"/>
      </rPr>
      <t>! Seulement main gauche !</t>
    </r>
    <r>
      <rPr>
        <sz val="10"/>
        <rFont val="Arial"/>
        <family val="1"/>
      </rPr>
      <t xml:space="preserve"> Original ¨Bucktan Wide Body¨ gant de soudage cuir croûte bovin de première qualité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</si>
  <si>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>!</t>
    </r>
    <r>
      <rPr>
        <b/>
        <i/>
        <sz val="10"/>
        <rFont val="Arial"/>
        <family val="1"/>
      </rPr>
      <t xml:space="preserve"> Balkezes</t>
    </r>
    <r>
      <rPr>
        <sz val="10"/>
        <rFont val="Arial"/>
        <family val="1"/>
      </rPr>
      <t xml:space="preserve">! 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béléssel, minőségi hasított tehénbőrből</t>
    </r>
  </si>
  <si>
    <r>
      <rPr>
        <b/>
        <sz val="10"/>
        <rFont val="Arial"/>
        <family val="1"/>
      </rPr>
      <t>Mano sinistra solo !</t>
    </r>
    <r>
      <rPr>
        <sz val="10"/>
        <rFont val="Arial"/>
        <family val="1"/>
      </rPr>
      <t xml:space="preserve"> Originale "Bucktan Wide Body" Guanto saldatore in pelle crosta bovino senza cromo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</si>
  <si>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Alleen Linkerhand paar ! 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</t>
    </r>
  </si>
  <si>
    <r>
      <t>!</t>
    </r>
    <r>
      <rPr>
        <b/>
        <i/>
        <sz val="10"/>
        <rFont val="Arial"/>
        <family val="1"/>
      </rPr>
      <t xml:space="preserve"> Tylko lewa ręka</t>
    </r>
    <r>
      <rPr>
        <sz val="10"/>
        <rFont val="Arial"/>
        <family val="1"/>
      </rPr>
      <t xml:space="preserve"> ! Originalna "BUCKTAN WIDE BODY", rękawica spawalnicza z podszewką </t>
    </r>
    <r>
      <rPr>
        <b/>
        <i/>
        <sz val="10"/>
        <rFont val="Arial"/>
        <family val="1"/>
      </rPr>
      <t>COMFOflex</t>
    </r>
    <r>
      <rPr>
        <b/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z najwyższej jakości dwoiny bydlęcej</t>
    </r>
  </si>
  <si>
    <r>
      <rPr>
        <b/>
        <i/>
        <sz val="10"/>
        <rFont val="Arial"/>
        <family val="1"/>
      </rPr>
      <t xml:space="preserve"> !Doar mănuşi de măna stângă </t>
    </r>
    <r>
      <rPr>
        <sz val="10"/>
        <rFont val="Arial"/>
        <family val="1"/>
      </rP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 (modelul extra-lung)</t>
    </r>
  </si>
  <si>
    <r>
      <t xml:space="preserve">! </t>
    </r>
    <r>
      <rPr>
        <b/>
        <i/>
        <sz val="10"/>
        <rFont val="Arial"/>
        <family val="1"/>
      </rPr>
      <t>Samo za levo roko</t>
    </r>
    <r>
      <rPr>
        <b/>
        <sz val="10"/>
        <rFont val="Arial"/>
        <family val="1"/>
        <charset val="238"/>
      </rPr>
      <t>!</t>
    </r>
    <r>
      <rPr>
        <sz val="10"/>
        <rFont val="Arial"/>
        <family val="1"/>
      </rPr>
      <t xml:space="preserve"> 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</si>
  <si>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>!</t>
    </r>
    <r>
      <rPr>
        <b/>
        <i/>
        <sz val="10"/>
        <rFont val="Arial"/>
        <family val="1"/>
      </rPr>
      <t xml:space="preserve"> Endast vänster hand</t>
    </r>
    <r>
      <rPr>
        <sz val="10"/>
        <rFont val="Arial"/>
        <family val="1"/>
      </rPr>
      <t xml:space="preserve"> ! 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</si>
  <si>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Originální "BUCKTAN ŠIROKÝ TVAR", svářecí rukavice s vložkou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 xml:space="preserve"> vyrobená z prémiové hovězí štípenky </t>
    </r>
    <r>
      <rPr>
        <b/>
        <sz val="10"/>
        <rFont val="Arial"/>
        <family val="1"/>
        <charset val="238"/>
      </rPr>
      <t xml:space="preserve"> !</t>
    </r>
  </si>
  <si>
    <r>
      <t xml:space="preserve">Original "BUCKTAN WIDE BODY",svejsehandske,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</si>
  <si>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Original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</si>
  <si>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t xml:space="preserve">Original ¨Bucktan Wide Body¨ gant soudeur cuir croûte bovin de première qualité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</si>
  <si>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Originale "Bucktan Wide Body" Guanto saldatore in pelle crosta bovino senza cromo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</si>
  <si>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</si>
  <si>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Originální "BUCKTAN ŠIROKÝ TVAR", 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vložkou z prémiové hovězí štípenky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</si>
  <si>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gefüttert und mit erste Kwalität spalt Rindsleder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</si>
  <si>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</t>
    </r>
  </si>
  <si>
    <r>
      <t xml:space="preserve">Original "BUCKTAN WIDE BODY" svetshandske med 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</si>
  <si>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svářecí rukavice vyrobená z do modra zabarvené ramenní hovězí usně s 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vložkou, model širokého tvaru se zesíleným palcem</t>
    </r>
  </si>
  <si>
    <r>
      <t xml:space="preserve">Svejsehandske lavet af blå skulder oksespalt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foring, bred krop model og forstærket tommelfinger</t>
    </r>
  </si>
  <si>
    <r>
      <t xml:space="preserve">Schweißerhandschuh hergestellt aus Blauer Schulter-Spalt-Rindsleder mit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Fütterung, breites Model und verstärktem Daumen</t>
    </r>
  </si>
  <si>
    <r>
      <t>Welding glove made of blue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shoulder split cowhide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lining, wide body model and reinforced thumb</t>
    </r>
  </si>
  <si>
    <r>
      <t xml:space="preserve">Guante soldador cuero serraje vacuno azul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modelo ¨Wide Body¨ con pulgar reforzado</t>
    </r>
  </si>
  <si>
    <r>
      <t xml:space="preserve">Sinisestä lehmän hallasjasolkanahasta valmistettu hitsauskäsine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-vuorilla, leveä malli ja vahvistettu peukalo</t>
    </r>
  </si>
  <si>
    <r>
      <t xml:space="preserve">Gant soudeur ¨Bucktan Wide Body¨ cuir croûte bovin blue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</si>
  <si>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Kék vállas hasított marhabőrből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 (széles kialakítási modell, megerősített hüvelykujjal)</t>
    </r>
  </si>
  <si>
    <r>
      <t>Guanto saldatore in pelle crosta bovino blu doppiato con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modello "Wide Body", con pollice rinforzato</t>
    </r>
  </si>
  <si>
    <r>
      <t>Lashandschoen gemaakt van blauw split rund schouderleer, gevoerd met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en met een versterkte duim, wijd model.</t>
    </r>
  </si>
  <si>
    <r>
      <t xml:space="preserve">Rękawica spawalnicza wykonana z niebieskiej dwoiny bydlęcej z ramienia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szeroki model ze wzmocnionym kciukiem</t>
    </r>
  </si>
  <si>
    <r>
      <t xml:space="preserve">Mănuşă de sudură făcută din piele şpalt albastră de vită de pe articulaţii,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 wide body cu întăritură la degetul mare</t>
    </r>
  </si>
  <si>
    <r>
      <t xml:space="preserve">Varilna rokavica, izdelana iz modrega cepljenega govejega usnja s plečnega predela,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širok model in ojačan palec</t>
    </r>
  </si>
  <si>
    <r>
      <t>Svetshandske av blått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nötspaltläder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foder, bred modell och förstärkt tumme</t>
    </r>
  </si>
  <si>
    <r>
      <t xml:space="preserve">svářecí rukavice vyrobená z do modra zabarvené ramenní hovězí usně s 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vložkou, model širokého tvaru se zesíleným palcem</t>
    </r>
  </si>
  <si>
    <r>
      <t xml:space="preserve">Schweißerhandschuh hergestellt aus Blauer Schulter-Spalt-Rindsleder mit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Fütterung, breites Model und verstärktem Daumen</t>
    </r>
  </si>
  <si>
    <r>
      <t xml:space="preserve">Palec do strany, ekonomický model svářecí rukavice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hovězí štípenka z ramene</t>
    </r>
  </si>
  <si>
    <r>
      <t xml:space="preserve">Wing tommelfinger, økonomi model, svejsehandske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spaltet-skulder-okse læder handske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</si>
  <si>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Schweißerhandschuh mit Flügeldaumen, Economy Modell, , hergestellt aus Spalt-Schulter-Rindsleder</t>
    </r>
  </si>
  <si>
    <r>
      <t xml:space="preserve">Wing thumb, economy model welding glove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split-shoulder-cowleather glove</t>
    </r>
  </si>
  <si>
    <r>
      <t xml:space="preserve">Guante soldador con forrado algodón, modelo económico cuero serraje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</si>
  <si>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Siipipeukalollinen talousmallinen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-hitsauskäsine, lehmän hallasjasolkanahkaa</t>
    </r>
  </si>
  <si>
    <r>
      <t xml:space="preserve">Gant soudeur avec doublage en coton modèle économique cuir croûte bovin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</si>
  <si>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Tenyérbehajló hüvelykujlasjas, gazdaságos árfekvésű hegesztőkesztyű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vállkiképzéses hasított marhabőr kesztyű</t>
    </r>
  </si>
  <si>
    <r>
      <t xml:space="preserve">Pollice Ala, modello economico, Guanto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guanto crosta-spalla-pelle bovino</t>
    </r>
  </si>
  <si>
    <r>
      <t>Economy model lashandschoen met een vleugel duim, gemaakt van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rund schouderleer.</t>
    </r>
  </si>
  <si>
    <r>
      <t xml:space="preserve">Kciuk "chowany", ekonomiczna rękawica spawalnicza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rękawica z dwoiny bydlęcej z ramienia </t>
    </r>
  </si>
  <si>
    <r>
      <t xml:space="preserve">Model economic de mănuşă de sudură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cu deget mare Wing, din piele şpalt de vită de pe articulaţii</t>
    </r>
  </si>
  <si>
    <r>
      <t xml:space="preserve">Nizkocenovna varilna rokavica s palcem na strani, cepljeno goveje usnje z bočnega predela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</si>
  <si>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Svetshandske i ekonomimodell med tumme i vingutförande,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handske i nötspaltläder</t>
    </r>
  </si>
  <si>
    <r>
      <rPr>
        <b/>
        <i/>
        <sz val="10"/>
        <rFont val="Arial"/>
        <family val="1"/>
      </rPr>
      <t xml:space="preserve">! Pouze na levou ruku ! </t>
    </r>
    <r>
      <rPr>
        <sz val="10"/>
        <rFont val="Arial"/>
        <family val="1"/>
      </rPr>
      <t>Palec do strany, ekonomický model svářecí rukavice barvené do červena, hovězí štípenka z ramene</t>
    </r>
  </si>
  <si>
    <r>
      <rPr>
        <b/>
        <i/>
        <sz val="10"/>
        <rFont val="Arial"/>
        <family val="1"/>
      </rPr>
      <t xml:space="preserve">! Nür Linke Handpaar ! </t>
    </r>
    <r>
      <rPr>
        <sz val="10"/>
        <rFont val="Arial"/>
        <family val="1"/>
      </rPr>
      <t>Schweißerhandschuh mit Flügeldaumen, Economy Modell, hergestellt aus rotes Spalt-Schulter-Rindsleder</t>
    </r>
  </si>
  <si>
    <r>
      <rPr>
        <b/>
        <i/>
        <sz val="10"/>
        <rFont val="Arial"/>
        <family val="1"/>
      </rPr>
      <t xml:space="preserve">! Left hand only ! </t>
    </r>
    <r>
      <rPr>
        <sz val="10"/>
        <rFont val="Arial"/>
        <family val="1"/>
      </rPr>
      <t>Wing thumb, economy model welding glove, red split-shoulder-cowleather glove</t>
    </r>
  </si>
  <si>
    <r>
      <rPr>
        <b/>
        <sz val="10"/>
        <rFont val="Arial"/>
        <family val="1"/>
      </rPr>
      <t xml:space="preserve">! Mano izquìerda solamente ! </t>
    </r>
    <r>
      <rPr>
        <sz val="10"/>
        <rFont val="Arial"/>
        <family val="1"/>
      </rPr>
      <t>Guante soldador con forrado algodón, modelo económico cuero serraje rojo</t>
    </r>
  </si>
  <si>
    <r>
      <rPr>
        <b/>
        <sz val="10"/>
        <rFont val="Arial"/>
        <family val="1"/>
      </rPr>
      <t xml:space="preserve">! Seulement main gauche ! </t>
    </r>
    <r>
      <rPr>
        <sz val="10"/>
        <rFont val="Arial"/>
        <family val="1"/>
      </rPr>
      <t>Gant soudeur avec doublage en coton modèle économique cuir croûte bovin rouge</t>
    </r>
  </si>
  <si>
    <r>
      <rPr>
        <b/>
        <i/>
        <sz val="10"/>
        <rFont val="Arial"/>
        <family val="1"/>
      </rPr>
      <t xml:space="preserve">! Balkezes! </t>
    </r>
    <r>
      <rPr>
        <sz val="10"/>
        <rFont val="Arial"/>
        <family val="1"/>
      </rPr>
      <t>Tenyérbehajló hüvelykujlasjas, gazdaságos árfekvésű hegesztőkesztyű, piros vállkiképzéses hasított marhabőr kesztyű</t>
    </r>
  </si>
  <si>
    <r>
      <rPr>
        <b/>
        <sz val="10"/>
        <rFont val="Arial"/>
        <family val="1"/>
      </rPr>
      <t xml:space="preserve">Mano sinistra solo! </t>
    </r>
    <r>
      <rPr>
        <sz val="10"/>
        <rFont val="Arial"/>
        <family val="1"/>
      </rPr>
      <t>Pollice Ala, modello economico, Guanto saldatore, guanto rosso crosta-spalla-pelle bovino</t>
    </r>
  </si>
  <si>
    <r>
      <rPr>
        <b/>
        <sz val="10"/>
        <rFont val="Arial"/>
        <family val="1"/>
      </rPr>
      <t xml:space="preserve">Alleen Linkerhand paar ! </t>
    </r>
    <r>
      <rPr>
        <sz val="10"/>
        <rFont val="Arial"/>
        <family val="1"/>
      </rPr>
      <t>Economy model lashandschoen met een vleugel duim, gemaakt van rood split rund schouderleer.</t>
    </r>
  </si>
  <si>
    <r>
      <rPr>
        <b/>
        <i/>
        <sz val="10"/>
        <rFont val="Arial"/>
        <family val="1"/>
      </rPr>
      <t xml:space="preserve">! Tylko lewa ręka ! </t>
    </r>
    <r>
      <rPr>
        <sz val="10"/>
        <rFont val="Arial"/>
        <family val="1"/>
      </rPr>
      <t xml:space="preserve">Kciuk "chowany", ekonomiczna rękawica spawalnicza, czerwona rękawica z dwoiny bydlęcej z ramienia </t>
    </r>
  </si>
  <si>
    <r>
      <rPr>
        <b/>
        <i/>
        <sz val="10"/>
        <rFont val="Arial"/>
        <family val="1"/>
      </rPr>
      <t xml:space="preserve">! Doar mănuşi de mîna stîngă  </t>
    </r>
    <r>
      <rPr>
        <sz val="10"/>
        <rFont val="Arial"/>
        <family val="1"/>
      </rPr>
      <t>Model economic de mănuşă de sudură, cu deget mare Wing, din piele şpalt roşie de vită de pe articulaţii</t>
    </r>
  </si>
  <si>
    <r>
      <rPr>
        <b/>
        <i/>
        <sz val="10"/>
        <rFont val="Arial"/>
        <family val="1"/>
      </rPr>
      <t xml:space="preserve">! Samo za levo roko! </t>
    </r>
    <r>
      <rPr>
        <sz val="10"/>
        <rFont val="Arial"/>
        <family val="1"/>
      </rPr>
      <t>Nizkocenovna varilna rokavica s palcem na strani, rdeče cepljeno goveje usnje z bočnega predela</t>
    </r>
  </si>
  <si>
    <r>
      <rPr>
        <b/>
        <i/>
        <sz val="10"/>
        <rFont val="Arial"/>
        <family val="1"/>
      </rPr>
      <t xml:space="preserve">! Endast vänster hand ! </t>
    </r>
    <r>
      <rPr>
        <sz val="10"/>
        <rFont val="Arial"/>
        <family val="1"/>
      </rPr>
      <t>Svetshandske i ekonomimodell med tumme i vingutförande, röd handske i nötspaltläder</t>
    </r>
  </si>
  <si>
    <r>
      <t xml:space="preserve">Palčáková rukavice (MIT) "BUCKTAN ŠIROKÝ TVAR",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vložka a hovězí štípenka prémiové kvality</t>
    </r>
  </si>
  <si>
    <r>
      <t xml:space="preserve">En finger (MIT) "BUCKTAN WIDE BODY", svejsehanske,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</si>
  <si>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Faustling, 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</t>
    </r>
  </si>
  <si>
    <r>
      <t xml:space="preserve">One finger (MIT)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and with premium quality cow split leather</t>
    </r>
  </si>
  <si>
    <r>
      <t xml:space="preserve">Guante soldador ¨Bucktan Wide Body¨ cuero serraje vacuno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modelo un dedo (MIT)</t>
    </r>
  </si>
  <si>
    <r>
      <t>Yhden sormen (MIT) "BUCKTAN WIDE BODY" -hitsauskäsine,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</si>
  <si>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t>Gant soudeur ¨Bucktan Wide Body¨ cuir croûte bovin de première qualité avec doublage</t>
    </r>
    <r>
      <rPr>
        <b/>
        <i/>
        <sz val="10"/>
        <rFont val="Arial"/>
        <family val="1"/>
      </rPr>
      <t xml:space="preserve"> 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modèle une doigt (MIT)</t>
    </r>
  </si>
  <si>
    <r>
      <t xml:space="preserve">Egyujlasjas (MIT) BUCKTAN WIDE BODY”, hegesztőkesztyű,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</t>
    </r>
  </si>
  <si>
    <r>
      <t xml:space="preserve">Guanto saldatore ¨Bucktan Wide Body¨, pelle crosta bovino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modello uno dito (MIT)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</si>
  <si>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MIT lashandschoen gemaakt van hoogwaardig split rundleer !</t>
    </r>
  </si>
  <si>
    <r>
      <t xml:space="preserve">Jeden palec (MIT) "BUCKTAN WIDE BODY", rękawica spawalnicza z podszewką 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najwyższej jakości dwoiny bydlęcej</t>
    </r>
  </si>
  <si>
    <r>
      <t xml:space="preserve">Mănuşă de sudură cu un deget (MIT)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</t>
    </r>
  </si>
  <si>
    <r>
      <t xml:space="preserve">Varilna rokavica »BUCKTAN WIDE BODY« z enim prstom (MIT),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</si>
  <si>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 xml:space="preserve">Ettfingermodell (vante)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</si>
  <si>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Bezpečnostně barvená pracovní rukavice z 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štípané hovězí kůže v dlani a prstech s 7,5 cm dlouhou bezpečnostní manžetou.</t>
    </r>
  </si>
  <si>
    <r>
      <t>Sikkerhedsfarvet arbejdshanske, med kno rem lavet af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spaltet okse læder, foret i håndfladen og med 7,5 cm sikkerheds manchet</t>
    </r>
  </si>
  <si>
    <r>
      <t>Arbeitshandschuh mit Sicherheitsfarben mit 7,5cm Stulpe,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Leder</t>
    </r>
  </si>
  <si>
    <r>
      <t>Safety coloured work glove with knuckle strap made of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leather, lining in the palm and with 7,5 cm safety cuff</t>
    </r>
  </si>
  <si>
    <r>
      <t>Guante de trabajo con colores, de seguridad hecho de cuero serraje vacuna, forrado en la palma y con puño de seguridad de 7,5 cm, cuero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</si>
  <si>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Turvaväritetty työkäsine, jonka rystyskaistale on lehmän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-hallasjasnahkaa, kämmenessä vuoraus ja ranteessa 7,5 cm turvaranneke</t>
    </r>
  </si>
  <si>
    <r>
      <t xml:space="preserve">Gant Docker en cuir bovin croûte en couleurs sécurité, doublure dans la paume avec manchette de sécurité de 7,5 cm, cuir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</si>
  <si>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Színes, biztonsági,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munkakesztyű csuklószorító pánttal, bélelt tenyérrésszel és 7,5 cm-es biztonsági kézelővel</t>
    </r>
  </si>
  <si>
    <r>
      <t xml:space="preserve">Guanto da laboro di sicurezza di colore, pelle crosta bovino, palma doppiata e sicurezza bracciale 7,5 cm, pelle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</si>
  <si>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Bezpiecznie barwiona rękawica robocza z dwoiny bydlęcej </t>
    </r>
    <r>
      <rPr>
        <i/>
        <sz val="10"/>
        <rFont val="Arial"/>
        <family val="1"/>
      </rPr>
      <t xml:space="preserve">Lava Brown™ </t>
    </r>
    <r>
      <rPr>
        <sz val="10"/>
        <rFont val="Arial"/>
        <family val="1"/>
      </rPr>
      <t>ze skórzanym paskiem na kostki, wypodszewkowana na dłoni i z mankietem 7,5 cm</t>
    </r>
  </si>
  <si>
    <r>
      <t xml:space="preserve">Mănuşă de lucru şi protecţie colorată, cu partea dorsală textilă întărită, din piele şpalt  de vită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cu palma căptuşită şi manşetă de protecţie de 7,5 cm</t>
    </r>
  </si>
  <si>
    <r>
      <t xml:space="preserve">Varnostna barvna delovna rokavica z zaščitnim trakom čez predel členkov, izdelana iz cepljenega govejega usnja </t>
    </r>
    <r>
      <rPr>
        <i/>
        <sz val="10"/>
        <rFont val="Arial"/>
        <family val="1"/>
      </rPr>
      <t>Lava Brown™</t>
    </r>
    <r>
      <rPr>
        <sz val="10"/>
        <rFont val="Arial"/>
        <family val="1"/>
      </rPr>
      <t>, z oblogo na predelu dlani in 7,5-centimetrsko zaščitno manšeto</t>
    </r>
  </si>
  <si>
    <r>
      <t xml:space="preserve">Färgad skyddshandske med knogförstärkning av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nötspaltläder, foder i handflatan och med en säkerhetskrage på 7,5 cm</t>
    </r>
  </si>
  <si>
    <r>
      <t xml:space="preserve">Safety coloured work glove with knuckle strap made of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leather, lining in the palm and with 7,5 cm safety cuff</t>
    </r>
  </si>
  <si>
    <r>
      <t xml:space="preserve">Guante de trabajo con colores, de seguridad hecho de cuero serraje vacuna, forrado en la palma y con puño de seguridad de 7,5 cm, cuero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</si>
  <si>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rukavice ze super jemné jelenice s manžetou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</si>
  <si>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blædt kerne hjorteskinds svejsehandske med spaltet okse læder machet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</si>
  <si>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 xml:space="preserve"> Super weiches Hirsch-Vollleder-Handschuh mit Rind-Spaltleder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</si>
  <si>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grain soft deerskin welding glove with split cowhide cuff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</si>
  <si>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cuero flor ciervo con puño de cuero serraje vacuno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</si>
  <si>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™-hitsauskäsine pehmeää peuran pintanahkaa, ranne lehmän hallasjasnahkaa 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</si>
  <si>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cerf avec manchette en cuir bovin croûte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</si>
  <si>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puha, barkás szarvasbőrből készült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</si>
  <si>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cervo, manichetta crosta bovino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</si>
  <si>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zacht glad hertenleer met kap van split rundleer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</si>
  <si>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rękawica spawalnicza z miękkiej, licowej skóry z jelenia z mankietem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</si>
  <si>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moale de căprioară cu manşetă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</si>
  <si>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 iz mehkega zrnatega jelenjega usnja z manšeto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</si>
  <si>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av mjukt hjortskinn med krage av nötspaltläder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</si>
  <si>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rukavice-model pro řidiče s výjmečnou citlivostí v prstech z jemné hověziny v dlani a prstech, ostatní hovězí štípenka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</si>
  <si>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kørehandske med ekstra følsom fingerspids med blødt top ruskind håndflade og side bagside af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</si>
  <si>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glove with extra fingertip sensitivity with soft top grain palm and side split back cowhide</t>
    </r>
  </si>
  <si>
    <r>
      <t xml:space="preserve">Guante conductor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con sensibilidad en la punta del dedo, palma de cuero flor y espalda de cuero serraje vacuno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</si>
  <si>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™-ajajanhansikas erityisen herkällä sormituntumalla, kämmen pehmeää pintanahkaa ja takapuoli lehmän hallasjassivunahkaa </t>
    </r>
  </si>
  <si>
    <r>
      <t xml:space="preserve">Gant de conduite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avec sensibilité au bout des doigts, la paume en cuir flor bovin et la reste en cuir bovin croûte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</si>
  <si>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vezetőkesztyű extra érzékenységű ujjhegy kialakítással, puha felsőrésszel, barkás tenyérrésszel és hasított marhabőr hátrésszel</t>
    </r>
  </si>
  <si>
    <r>
      <t xml:space="preserve">Guanto Driver con sensibilità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punta delle dita, palma pelle fiore e lato spalla pelle crosta bovino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</si>
  <si>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chauffeurshandschoen met extra veel gevoel en zachte top glad lederen palm en split lederen rugzijde van rundleer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</si>
  <si>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rękawicy dla kierowców z extra czuciem w palcach, z najwyższej jakości skóry licowej na dłoni i grzbiecie z dwoiny bydlęcej z boku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</si>
  <si>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driver de precizie, cu palma din piele box moale şi partea dorsală din şpalt de vită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</si>
  <si>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vozniška rokavica s konicami prstov za izboljšan občutek, mehkim brušenim usnjem na dlani in cepljenim govejim usnjem z bočnega predela na hrbtni strani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</si>
  <si>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handske i bilmodell med extra fingertoppskänsla och mjuk handflata i nötnarv och ovansida i nötspaltläder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</si>
  <si>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vložka, svářecí rukavice s hliníkovým hřbetem sloužícím k odrazu sálavého tepla,s mezivrstvou z jelení štípenky a vyrobená z boční hovězí štípenky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</si>
  <si>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foret svejsehandske med PFR aluminium ryg, til at reflektere strålevarme, med spaltet hjort og okse side læder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</si>
  <si>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gefütterte Handschuh mit PFR Alu Rücken, zur bessere Hitzereflektion, mit Hirsch- und Seiten-Rindsspaltleder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</si>
  <si>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welding glove with PFR aluminized back, to reflect radiant heat, with split deer as well as split cow side leather</t>
    </r>
  </si>
  <si>
    <r>
      <t xml:space="preserve">Guante soldador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con espalda aluminizado, para reflejar el calor radiante, en cuero serraje vacuno y ciervo</t>
    </r>
  </si>
  <si>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-vuorattu hitsauskäsine PFR-aluminoidulla takaosalla, joka heilasjastaa säteilevää kuumuutta, peuran hallasjasnahkaa ja lehmän hallasjassivunahkaa 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</si>
  <si>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avec dos aluminisé, pour réflexion de la chaleur rayonnante, en cuir croûte bovin et cerf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</si>
  <si>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béléses hegesztőkesztyű PFR alumíniummal bevont hátrésszel a sugárzó hő visszaverése érdekében, valamint hasított szarvasbőrből és tehénbérből készült oldalrésszel</t>
    </r>
  </si>
  <si>
    <r>
      <t>Guanto saldatore doppiato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dorso alluminato per riflettere il calore radiante, pelle crosta bovino e cervo</t>
    </r>
  </si>
  <si>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met een PFR gealuminiseerde rugzijde, om stralingshitte te refelecten en van split lederen zijrund- en hertenleer</t>
    </r>
  </si>
  <si>
    <r>
      <t>Rękawica spawalnicza z podszewką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z aluminizowanym grzbietem PFR, odbijającym promieniowanie cieplne, z dwoiną z jelenia oraz dwoiną bydlęcą z boku</t>
    </r>
  </si>
  <si>
    <r>
      <t xml:space="preserve">Mănuşă de sudură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cu partea dorsală din PFR aluminizat pentru a reflecta căldura radiantă, cu piele şpalt de căprioară şi de vită</t>
    </r>
  </si>
  <si>
    <r>
      <t xml:space="preserve">Varilna rokavica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hrbtno stranjo iz aluminiziranega PFR za zaviranje širjenja ognja in zaščito pred sevalno toploto, iz cepljenega jelenjega in govejega usnja</t>
    </r>
  </si>
  <si>
    <r>
      <t xml:space="preserve">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foder, ovansida i aluminiserad PFR som motstår strålningsvärme och spaltläder av hjort och nöt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</si>
  <si>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lined welding glove with PFR aluminized back, to reflect radiant heat, with split deer as well as split cow side leather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</si>
  <si>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 hegesztőkesztyű PFR alumíniummal bevont hátrésszel a sugárzó hő visszaverése érdekében, valamint hasított szarvasbőrből és tehénbérből készült oldalrésszel</t>
    </r>
  </si>
  <si>
    <r>
      <t xml:space="preserve">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foder, ovansida i aluminiserad PFR som motstår strålningsvärme och spaltläder av hjort och nöt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</si>
  <si>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svejsehandske med PFR aluminium ryg, til at reflektere strålevarme, med spaltet hjort og okse side læder</t>
    </r>
  </si>
  <si>
    <r>
      <t xml:space="preserve">Svářecí rukavice s rovnoběžným a zesíleným palcem pro lepší manipulaci s MIG hořákem, vyrobená z kvalitní hovězí kůže z ramene značky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</si>
  <si>
    <r>
      <t xml:space="preserve">Svejsehandske med lige og forstærket tommelfinger for bedre håndtering af MIG pistol, lavet af skulder-okse-spaltet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læder</t>
    </r>
  </si>
  <si>
    <r>
      <t xml:space="preserve">Handschuh mit gerader und verstärkter Daum zum MIG/MAG Schweissen, aus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Schulter-Spalt-Rindsleder</t>
    </r>
  </si>
  <si>
    <r>
      <t xml:space="preserve">Welding glove with straight and reinforced thumb for better handling of MIG guns made of shoulder-cow-split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leather</t>
    </r>
  </si>
  <si>
    <r>
      <t xml:space="preserve">Guante soldador con pulgar recto y reforzado, para un mejor manejo de pistolas MIG, en cuero serraje vacuno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</si>
  <si>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Hitsauskäsine suoralla ja vahvistetulla peukalolla, jolloin MIG-hitsauspolttimen käsittely on helpompaa, valmistettu lehmän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-hallasjasolkanahasta</t>
    </r>
  </si>
  <si>
    <r>
      <t xml:space="preserve">Gant soudeur avec pouce droit et renforcé, pour une meilleure manipulation des pistolets MIG, en cuir croûte bovin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</si>
  <si>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Egyenes, megerősített hüvelykujjal rendelkező, vállkiképzéses, hasított tehénbőrből készült hegesztőkesztyű a MIG-pisztolyok stabilabb markolásához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bőr</t>
    </r>
  </si>
  <si>
    <r>
      <t>Guanto saldatore con pollice recto e rinforzato per una migliore gestione delle pistole MIG, pelle crosta bovino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</si>
  <si>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Lashandschoen met versterkte rechte duim voor het beter hantering van het MIG pistool gemaakt van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schouder rundleer</t>
    </r>
  </si>
  <si>
    <r>
      <t xml:space="preserve">Rękawica spawalnicza z prostym i wzmacnianym kciukiem dla lepszej obsługi uchwytów MIG, wykonana z dwoiny bydlęcej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 ramienia</t>
    </r>
    <r>
      <rPr>
        <i/>
        <sz val="10"/>
        <rFont val="Arial"/>
        <family val="1"/>
      </rPr>
      <t/>
    </r>
  </si>
  <si>
    <r>
      <t xml:space="preserve">Mănuşă de sudură cu deget mare drept şi întărit, pentru o mai bună manevrare a pistoletului MIG din piele şpalt de vită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de pe articulaţii</t>
    </r>
  </si>
  <si>
    <r>
      <t xml:space="preserve">Varilna rokavica z ravnim in ojačanim palcem za lažje rokovanje z varilnimi pištolami MIG, izdelana iz cepljenega govejega usnja s plečnega predela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</si>
  <si>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Svetshandske med rak, förstärkt tumme för smidigare hantering av MIG-pistoler i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nötspaltläder</t>
    </r>
  </si>
  <si>
    <r>
      <t xml:space="preserve">Svejsehandske med lige og forstærket tommelfinger for bedre håndtering af MIG pistol, lavet af skulder-okse-spaltet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læder</t>
    </r>
  </si>
  <si>
    <r>
      <t xml:space="preserve">Guanto saldatore con pollice recto e rinforzato per una migliore gestione delle pistole MIG, pelle crosta bovino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</si>
  <si>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>Rękawica spawalnicza z prostym i wzmacnianym kciukiem dla lepszej obsługi uchwytów MIG, wykonana z dwoiny bydlęcej z ramienia</t>
    </r>
    <r>
      <rPr>
        <i/>
        <sz val="10"/>
        <rFont val="Arial"/>
        <family val="1"/>
      </rPr>
      <t/>
    </r>
  </si>
  <si>
    <r>
      <rPr>
        <b/>
        <i/>
        <sz val="10"/>
        <rFont val="Arial"/>
        <family val="1"/>
      </rPr>
      <t>! Pouze na levou ruku !</t>
    </r>
    <r>
      <rPr>
        <sz val="10"/>
        <rFont val="Arial"/>
        <family val="1"/>
      </rPr>
      <t xml:space="preserve"> svářecí rukavice s rovnoběžným a zesíleným palcem pro lepší manipulaci s MIG hořákem, vyrobená z kvalitní hovězí kůže z ramene  </t>
    </r>
  </si>
  <si>
    <r>
      <rPr>
        <b/>
        <i/>
        <sz val="10"/>
        <rFont val="Arial"/>
        <family val="1"/>
      </rPr>
      <t>! Nür Linke Handpaar !</t>
    </r>
    <r>
      <rPr>
        <sz val="10"/>
        <rFont val="Arial"/>
        <family val="1"/>
      </rPr>
      <t xml:space="preserve"> Handschuh mit gerader und verstärkter Daum zum MIG/MAG Schweissen, aus Schulter-Spalt-Rindsleder</t>
    </r>
  </si>
  <si>
    <r>
      <rPr>
        <b/>
        <i/>
        <sz val="10"/>
        <rFont val="Arial"/>
        <family val="1"/>
      </rPr>
      <t>! Left hand only !</t>
    </r>
    <r>
      <rPr>
        <sz val="10"/>
        <rFont val="Arial"/>
        <family val="1"/>
      </rPr>
      <t xml:space="preserve"> Welding glove with straight and reinforced thumb for better handling of MIG guns made of shoulder-cow-split leather</t>
    </r>
  </si>
  <si>
    <r>
      <t xml:space="preserve">! Mano izquìerda solamente ! </t>
    </r>
    <r>
      <rPr>
        <sz val="10"/>
        <rFont val="Arial"/>
        <family val="1"/>
      </rPr>
      <t>Guante soldador con pulgar recto y reforzado, para un mejor manejo de pistolas MIG, en cuero serraje vacuno</t>
    </r>
  </si>
  <si>
    <r>
      <rPr>
        <b/>
        <sz val="10"/>
        <rFont val="Arial"/>
        <family val="1"/>
      </rPr>
      <t>! Seulement main gauche !</t>
    </r>
    <r>
      <rPr>
        <sz val="10"/>
        <rFont val="Arial"/>
        <family val="1"/>
      </rPr>
      <t xml:space="preserve"> Gant soudeur avec pouce droit et renforcé, pour une meilleure manipulation des pistolets MIG, en cuir croûte bovin</t>
    </r>
  </si>
  <si>
    <r>
      <rPr>
        <b/>
        <i/>
        <sz val="10"/>
        <rFont val="Arial"/>
        <family val="1"/>
      </rPr>
      <t>! Balkezes!</t>
    </r>
    <r>
      <rPr>
        <sz val="10"/>
        <rFont val="Arial"/>
        <family val="1"/>
      </rPr>
      <t xml:space="preserve"> Egyenes, megerősített hüvelykujjal rendelkező, vállkiképzéses, hasított tehénbőrből készült hegesztőkesztyű a MIG-pisztolyok stabilabb markolásához</t>
    </r>
  </si>
  <si>
    <r>
      <rPr>
        <b/>
        <sz val="10"/>
        <rFont val="Arial"/>
        <family val="1"/>
      </rPr>
      <t>Mano sinistra solo!</t>
    </r>
    <r>
      <rPr>
        <sz val="10"/>
        <rFont val="Arial"/>
        <family val="1"/>
      </rPr>
      <t xml:space="preserve"> Guanto saldatore con pollice recto e rinforzato per una migliore gestione delle pistole MIG, pelle crosta bovino </t>
    </r>
  </si>
  <si>
    <r>
      <t>Alleen Linkerhand paar !</t>
    </r>
    <r>
      <rPr>
        <sz val="10"/>
        <rFont val="Arial"/>
        <family val="1"/>
      </rPr>
      <t xml:space="preserve"> Lashandschoen met versterkte rechte duim voor het beter hantering van het MIG pistool gemaakt van split schouder rundleer</t>
    </r>
  </si>
  <si>
    <r>
      <rPr>
        <b/>
        <i/>
        <sz val="10"/>
        <rFont val="Arial"/>
        <family val="1"/>
      </rPr>
      <t>! Tylko lewa ręka !</t>
    </r>
    <r>
      <rPr>
        <sz val="10"/>
        <rFont val="Arial"/>
        <family val="1"/>
      </rPr>
      <t xml:space="preserve"> Rękawica spawalnicza z prostym i wzmacnianym kciukiem dla lepszej obsługi uchwytów MIG, wykonana z dwoiny bydlęcej z ramienia</t>
    </r>
  </si>
  <si>
    <r>
      <rPr>
        <b/>
        <i/>
        <sz val="10"/>
        <rFont val="Arial"/>
        <family val="1"/>
      </rPr>
      <t xml:space="preserve">! Doar mănuşi de mîna stîngă </t>
    </r>
    <r>
      <rPr>
        <sz val="10"/>
        <rFont val="Arial"/>
        <family val="1"/>
      </rPr>
      <t xml:space="preserve"> Mănuşă de sudură cu deget mare drept şi întărit, pentru o mai bună manevrare a pistoletului MIG din piele şpalt de vită de pe articulaţii</t>
    </r>
  </si>
  <si>
    <r>
      <rPr>
        <b/>
        <i/>
        <sz val="10"/>
        <rFont val="Arial"/>
        <family val="1"/>
      </rPr>
      <t>!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Samo za levo roko!</t>
    </r>
    <r>
      <rPr>
        <sz val="10"/>
        <rFont val="Arial"/>
        <family val="1"/>
      </rPr>
      <t xml:space="preserve"> Varilna rokavica z ravnim in ojačanim palcem za lažje rokovanje z varilnimi pištolami MIG, izdelana iz cepljenega govejega usnja s plečnega predela</t>
    </r>
  </si>
  <si>
    <r>
      <t>! Endast vänster hand !</t>
    </r>
    <r>
      <rPr>
        <sz val="10"/>
        <rFont val="Arial"/>
        <family val="1"/>
      </rPr>
      <t xml:space="preserve"> Svetshandske med rak, förstärkt tumme för smidigare hantering av MIG-pistoler i nötspaltläder</t>
    </r>
  </si>
  <si>
    <r>
      <rPr>
        <b/>
        <i/>
        <sz val="10"/>
        <rFont val="Arial"/>
        <family val="1"/>
      </rPr>
      <t>! Pouze palčák !</t>
    </r>
    <r>
      <rPr>
        <sz val="10"/>
        <rFont val="Arial"/>
        <family val="1"/>
      </rPr>
      <t xml:space="preserve"> svářecí rukavice s rovnoběžným a zesíleným palcem pro lepší manipulaci s MIG hořákem, vyrobená z kvalitní hovězí kůže z ramene  </t>
    </r>
  </si>
  <si>
    <r>
      <rPr>
        <b/>
        <i/>
        <sz val="10"/>
        <rFont val="Arial"/>
        <family val="1"/>
      </rPr>
      <t>! Faustling !</t>
    </r>
    <r>
      <rPr>
        <sz val="10"/>
        <rFont val="Arial"/>
        <family val="1"/>
      </rPr>
      <t xml:space="preserve"> Handschuh mit gerader und verstärkter Daum zum MIG/MAG Schweissen, aus Schulter-Spalt-Rindsleder</t>
    </r>
  </si>
  <si>
    <r>
      <t xml:space="preserve">! Modelo un dedo ! </t>
    </r>
    <r>
      <rPr>
        <sz val="10"/>
        <rFont val="Arial"/>
        <family val="1"/>
      </rPr>
      <t>Guante soldador con pulgar recto y reforzado, para un mejor manejo de pistolas MIG, en cuero serraje vacuno</t>
    </r>
  </si>
  <si>
    <r>
      <rPr>
        <b/>
        <sz val="10"/>
        <rFont val="Arial"/>
        <family val="1"/>
      </rPr>
      <t>! Modèle une doigt !</t>
    </r>
    <r>
      <rPr>
        <sz val="10"/>
        <rFont val="Arial"/>
        <family val="1"/>
      </rPr>
      <t xml:space="preserve"> Gant soudeur avec pouce droit et renforcé, pour une meilleure manipulation des pistolets MIG, en cuir croûte bovin</t>
    </r>
  </si>
  <si>
    <r>
      <rPr>
        <b/>
        <sz val="10"/>
        <rFont val="Arial"/>
        <family val="1"/>
      </rPr>
      <t>Uno dito solo!</t>
    </r>
    <r>
      <rPr>
        <sz val="10"/>
        <rFont val="Arial"/>
        <family val="1"/>
      </rPr>
      <t xml:space="preserve"> Guanto saldatore con pollice recto e rinforzato per una migliore gestione delle pistole MIG, pelle crosta bovino </t>
    </r>
  </si>
  <si>
    <r>
      <rPr>
        <b/>
        <i/>
        <sz val="10"/>
        <rFont val="Arial"/>
        <family val="1"/>
      </rPr>
      <t>! Model z jednym palcem !</t>
    </r>
    <r>
      <rPr>
        <sz val="10"/>
        <rFont val="Arial"/>
        <family val="1"/>
      </rPr>
      <t xml:space="preserve"> Rękawica spawalnicza z prostym i wzmacnianym kciukiem dla lepszej obsługi uchwytów MIG, wykonana z dwoiny bydlęcej z ramienia</t>
    </r>
  </si>
  <si>
    <r>
      <rPr>
        <b/>
        <i/>
        <sz val="10"/>
        <rFont val="Arial"/>
        <family val="1"/>
      </rPr>
      <t xml:space="preserve">! Model cu un deget </t>
    </r>
    <r>
      <rPr>
        <sz val="10"/>
        <rFont val="Arial"/>
        <family val="1"/>
      </rPr>
      <t xml:space="preserve"> Mănuşă de sudură cu deget mare drept şi întărit, pentru o mai bună manevrare a pistoletului MIG din piele şpalt de vită de pe articulaţii</t>
    </r>
  </si>
  <si>
    <r>
      <rPr>
        <b/>
        <i/>
        <sz val="10"/>
        <rFont val="Arial"/>
        <family val="1"/>
      </rPr>
      <t>!</t>
    </r>
    <r>
      <rPr>
        <sz val="10"/>
        <rFont val="Arial"/>
        <family val="1"/>
      </rPr>
      <t xml:space="preserve"> Varilna rokavica </t>
    </r>
    <r>
      <rPr>
        <b/>
        <i/>
        <sz val="10"/>
        <rFont val="Arial"/>
        <family val="1"/>
      </rPr>
      <t>z enim prstom</t>
    </r>
    <r>
      <rPr>
        <sz val="10"/>
        <rFont val="Arial"/>
        <family val="1"/>
      </rPr>
      <t xml:space="preserve"> ter ravnim in ojačanim palcem za lažje rokovanje z varilnimi pištolami MIG, izdelana iz cepljenega govejega usnja s plečnega predela</t>
    </r>
  </si>
  <si>
    <r>
      <t>! Ettfingermodell</t>
    </r>
    <r>
      <rPr>
        <sz val="10"/>
        <rFont val="Arial"/>
        <family val="1"/>
      </rPr>
      <t xml:space="preserve"> Svetshandske med rak, förstärkt tumme för smidigare hantering av MIG-pistoler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</si>
  <si>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pro řidiče, rukavice z nejohebnější  kůže z bizona v dlani a prstech, hřbet z hovězí štípenky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</si>
  <si>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kørehandske model lavet af den mest smidige kerne bison læder i håndfladen og med side spaltet okse læder på bagsiden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</si>
  <si>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Handschuh hergestellt mit einer vollleder Bisonleder Innenhand und Rinds-Spaltleder Rückseite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</si>
  <si>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glove made from most supple grain bison leather in the  palm and a side split cowhide leather back</t>
    </r>
  </si>
  <si>
    <r>
      <t xml:space="preserve">Guante conductor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palma de cuero flor bisontes y espalda de cuero serraje vacuno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</si>
  <si>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™-ajajanhansikas, kämmen notkeaa biisonin pintanahkaa, takaosa lehmän hallasjassivunahkaa </t>
    </r>
  </si>
  <si>
    <r>
      <t xml:space="preserve">Gant de conduite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paume en cuir fleur de bison et dos en cuir croûte bovin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</si>
  <si>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vezetőkesztyű a legrugalmasabb barkás bölénybőrből készült tenyérrésszel és oldalrésszel, valamint hasított marhabőrből készített hátrésszel</t>
    </r>
  </si>
  <si>
    <r>
      <t xml:space="preserve">Guanto Driver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palma pelle fiore bisonte e dorso pelle crosta bovino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</si>
  <si>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>™ chauffeurshandschoen gemaakt van soepel glad bisonleer in de palm en split lederen rugzijde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</si>
  <si>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rękawicy dla kierowców wykonany z najbardziej miękkiej skóry licowej z bizona na dłoni i dwoiny bydlęcej na grzbiecie  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</si>
  <si>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model driver cu palma din cea mai suplă piele box de biyon şi şpalt de vită pe partea dorsală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</si>
  <si>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vozniška rokavica iz visoko elastičnega zrnatega bizonovega usnja na dlani in cepljenega govejega usnja z bočnega predela na hrbtni strani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</si>
  <si>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bilmodell med handflata av mycket mjuk bisonnarv och ovansida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</si>
  <si>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kørehandske model lavet af den mest smidige kerne bison læder i håndfladen og med side spaltet okse læder på bagsiden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</si>
  <si>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bizóní kůže v dlani a prstech a s manžetou z hovězí štípenky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</si>
  <si>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håndflade af kerne bison læder og machet af spaltet okse læder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</si>
  <si>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Handschuh mit Hand von Bison vollleder und Stulpe von Rinds-Spaltleder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</si>
  <si>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glove with hand of grain bison leather and a cuff of split cowhide</t>
    </r>
  </si>
  <si>
    <r>
      <t xml:space="preserve">Guante soldador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cuero flor bisontes con puño en cuero serraje vacuno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</si>
  <si>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™-hitsauskäsine, käsiosa biisonin pintanahkaa, ranne lehmän hallasjasnahkaa 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</si>
  <si>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en cuir fleur de bison avec manchette en cuir de bovin croûte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</si>
  <si>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hegesztőkesztyű barkás bölénybérből készült tenyérrésszel és hasított marhabőrből készült kézelővel</t>
    </r>
  </si>
  <si>
    <r>
      <t xml:space="preserve">Guanto Saldatore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sz val="10"/>
        <rFont val="Arial"/>
        <family val="1"/>
      </rPr>
      <t>, pelle fiore bisonte, manichetta pelle crosta bovino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</si>
  <si>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>™ lashandschoen met een palm van glad bisonleer en split lederen kap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</si>
  <si>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rękawica spawalnicza z częścią dłonicową z licowej skóry z bizona i mankietem z dwoiny bydlęcej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</si>
  <si>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de sudură din piele box de bizon şi manşeta din şpalt de vită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</si>
  <si>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rokavica iz zrnatega bizonovega usnja z manšeto iz cepljenega govejega usnja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</si>
  <si>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handflata av bisonnarv och krage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</si>
  <si>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se zesílenou dlaní z rubové kůže z bizona, manžeta z hovězí štípenky 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vložkou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</si>
  <si>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forstærket hånd af kerne bison læder, og machet af spaltet okse læder og bagside med COMFOflex® for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</si>
  <si>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Handschuh mit Verstarkter Hand von Bison Spalt und Vollleder, Stulpe von Rinds-Spaltleder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gefütterte Rücke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</si>
  <si>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glove with reinforced hand of grain bison leather,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</t>
    </r>
  </si>
  <si>
    <r>
      <t xml:space="preserve">Guante soldador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con mano reforzado de cuero flor bisontes, puño de cuero serraje vacuno y al interior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</si>
  <si>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™-hitsauskäsine, vahvistettu käsiosa biisonin pintanahkaa, ranne lehmän hallasjasnahkaa ja takaosassa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</si>
  <si>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 xml:space="preserve">Gant soudeur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avec paume renforcé en cuir fleur de bison, manchette de cuir croûte bovin et dos en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</si>
  <si>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hegesztőkesztyű megerősített, barkás bölénybőrből készült tenyérrésszel, hasított marhabőrből készített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béléses hátrésszel</t>
    </r>
  </si>
  <si>
    <r>
      <t xml:space="preserve">Guanto Saldatore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sz val="10"/>
        <rFont val="Arial"/>
        <family val="1"/>
      </rPr>
      <t xml:space="preserve">, mano reforzata con pelle fiore bisonte, manichetta pelle crosta bovino, dorso interio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</si>
  <si>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 lashandschoen met een versterkte hand van glad bisonleer, een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rugzijde en split lederen kap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</si>
  <si>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ze wzmocnioną dłonią z licowej skóry z bizona,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</si>
  <si>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de sudură cu întăritură în palmă, din piele box de bizon, manşetă din şpalt de vită şi căptuşeală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</si>
  <si>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ojačana varilna rokavica iz zrnatega bizonovega usnja, z manšeto iz cepljenega govejega usnja in hrbtnim delom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</si>
  <si>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förstärkt handflata av bisonnarv,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</si>
  <si>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Model pro řidiče, rukavice vyrobena z pevné a ohebné rubové hovězí usně nejvyšší kvality, oleji, vodě a sněhu odolná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</si>
  <si>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kørehandske model lavet af slidstærkt og smidigt top okseruskind, olie og vand resistent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</si>
  <si>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Handschuh, hergestellt aus starkem, geschmeidigen Top-Rinds-Seiten-Vollleder, Öl– und wetterresistent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</si>
  <si>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</si>
  <si>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t xml:space="preserve">Guante conductor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hecho de cuero flor vacuno superior, durable y flexible, resistente al aceite y intemperie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</si>
  <si>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-ajajankäsine kestävästä ja notkeasta lehmän pintasivunahasta, öljyn- ja säänkestävä  </t>
    </r>
  </si>
  <si>
    <r>
      <t xml:space="preserve">Gant de conduite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en cuir fleur bovin, durable et souple, résistant à huiles et intempéries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</si>
  <si>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tartós és puha, barkabőrős felsőrésszel és marhabőrből készült oldalsó résszel (olaj- és időjárásálló)</t>
    </r>
  </si>
  <si>
    <r>
      <t xml:space="preserve">Guanto Driver </t>
    </r>
    <r>
      <rPr>
        <b/>
        <i/>
        <sz val="10"/>
        <rFont val="Arial"/>
        <family val="1"/>
      </rPr>
      <t>STEERSOtuff</t>
    </r>
    <r>
      <rPr>
        <b/>
        <sz val="10"/>
        <rFont val="Arial"/>
        <family val="1"/>
      </rPr>
      <t xml:space="preserve"> 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pelle fiore di bovino superior, sostenibile e flessibile resistente all'acqua e olio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</si>
  <si>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chauffeurshandschoen gemaakt van duurzaam en soepel top glad rund zijdeleer, water en olie afstotend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</si>
  <si>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model rękawicy dla kierowców wykonany z najwyższej jakości wytrzymałej i elastycznej licowej skóry wołowej, odpornej na olej i pogodę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</si>
  <si>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mănuşă model driver făcută piele box de vită, durabilă şi flexibilă, impermeabilă la ulei şi apă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</si>
  <si>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, vozniška rokavica iz trpežnega in gibkega brušenega govejega usnja z bočnega predela, odporna proti oljem in vremenskim razmeram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</si>
  <si>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handske i bilmodell av slitstark och smidig nötnarv, som är olje- och väderbeständig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</si>
  <si>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kørehandske model lavet af slidstærkt og smidigt top okseruskind, olie og vand resistent 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</si>
  <si>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</si>
  <si>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</si>
  <si>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</si>
  <si>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svářecí rukavice se zesílenou dlaní z rubové štípané hovězí usně, manžeta z hovězí štípenky a vrstvy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vložky</t>
    </r>
  </si>
  <si>
    <r>
      <rPr>
        <b/>
        <i/>
        <sz val="10"/>
        <rFont val="Arial"/>
        <family val="1"/>
      </rPr>
      <t xml:space="preserve"> STEERSOtuff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svejsehandske med forstærket hånd revne og okse ruskind, og machet af spaltet okselæder på bagsiden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</si>
  <si>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Handschuh mit Hand von Rind Spalt und Vollleder, Stulpe von Rinds-Spaltleder und Rücken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</si>
  <si>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welding glove with reinforced hand of split and grain cowleather,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lining</t>
    </r>
  </si>
  <si>
    <r>
      <t xml:space="preserve">Guante soldador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 mano reforzado de cuero serraje y flor vacuno, puño cuero serraje vacuno y al interior parte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</si>
  <si>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-hitsauskäsine, vahvistettu käsiosa lehmän hallasjas- ja pintanahkaa, ranne lehmän hallasjasnahkaa ja takaosassa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</si>
  <si>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 xml:space="preserve">Gant soudeur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avec main renforcée de cuir croûte y flor bovin, manchette cuir croûte bovin et l´interieur dos doublage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</si>
  <si>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hegesztőkesztyű megerősített, hasított és barkás tehénbőrből készült tenyérrésszel, hasított marhabőrből készült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 hátrésszel</t>
    </r>
  </si>
  <si>
    <r>
      <t xml:space="preserve">Guanto saldatore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con mano reforzata pelle crosta e fiore bovino, manichetta crosta bovino, dorso interior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</si>
  <si>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lashandschoen met versterkte split en glad rundlederen handpalm, 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 en split lederen kap van rundleer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</si>
  <si>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rękawica spawalnicza ze wzmocnioną dłonią z dwoinowej i licowej skóry wołowej,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</si>
  <si>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mănuşă de sudură cu palma întărită din piele şpalt şi box de vită, manşetă din şpalt de vită şi căptuşeală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</si>
  <si>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>®</t>
    </r>
    <r>
      <rPr>
        <sz val="10"/>
        <rFont val="Arial"/>
        <family val="1"/>
      </rPr>
      <t xml:space="preserve">, ojačana varilna rokavica iz cepljenega in zrnatega govejega usnja, z manšeto iz cepljenega govejega usnja in hrbtnim delom z oblogo </t>
    </r>
    <r>
      <rPr>
        <b/>
        <i/>
        <sz val="10"/>
        <rFont val="Arial"/>
        <family val="1"/>
      </rPr>
      <t>COMFOflex</t>
    </r>
    <r>
      <rPr>
        <b/>
        <i/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</si>
  <si>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svetshandske med förstärkt handflata av nötnarv och nötspaltläder,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</si>
  <si>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svářecí rukavice se zesílenou dlaní z rubové štípané hovězí usně, manžeta z hovězí štípenky a vrstvy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vložky s aluminiovým hřbetem</t>
    </r>
  </si>
  <si>
    <r>
      <rPr>
        <b/>
        <i/>
        <sz val="10"/>
        <rFont val="Arial"/>
        <family val="1"/>
      </rPr>
      <t xml:space="preserve"> STEERSOtuff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svejsehandske med forstærket hånd revne og okse ruskind, og machet af spaltet okselæder på bagsiden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 og PFR aluminium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</si>
  <si>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Handschuh mit Hand von Rindvollleder, Stulpe von Rinds-Spaltleder und Rücken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 und PFR Alu..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</si>
  <si>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glove with grain cowleather reinforced hand,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 with PFR aluminium</t>
    </r>
  </si>
  <si>
    <r>
      <t>Guante soldador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 mano reforzado de cuero serraje y flor vacuno, puño cuero serraje vacuno y al interior parte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aluminizado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</si>
  <si>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-hitsauskäsine, vahvistettu käsiosa lehmän pintanahkaa, ranne lehmän hallasjasnahkaa ja takaosassa PFR-aluminoitu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</si>
  <si>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avec main renforcée de cuir croûte y flor bovin, manchette cuir croûte bovin et l´interieur dos doublage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aluminisé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</si>
  <si>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hegesztőkesztyű barkás tehénbőrből készített, megerősített tenyérrésszel, hasított marhabőrből készült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PFR alumíniumbéléses hátrésszel</t>
    </r>
  </si>
  <si>
    <r>
      <t xml:space="preserve">Guanto saldatore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mano reforzata pelle crosta e fiore bovino, manichetta crosta bovino, dorso interior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alluminato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</si>
  <si>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rękawica spawalnicza ze wzmocnioną dłonią z licowej skóry wołowej,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 aluminizowany PFR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</si>
  <si>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mănuşă de sudură cu palma întărită, din piele box de vită, manşetă din şpalt de vită şi partea dorsală din PFR aluminizat,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</si>
  <si>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ojačana varilna rokavica iz zrnatega govejega usnja, z manšeto iz cepljenega govejega usnja ter hrbtnim delom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aluminijem PFR za zaviranje širjenja ognja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</si>
  <si>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svetshandske med förstärkt handflata av nötnarv,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med aluminiserad PFR</t>
    </r>
  </si>
  <si>
    <r>
      <t xml:space="preserve">Svářecí rukavice z jelení kůže 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vložkou, maximální cit v úchopu a komfort práce</t>
    </r>
  </si>
  <si>
    <r>
      <t xml:space="preserve">Hjorteskins svejsehandske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 , maksimum følsomhed og kontrol såsom komfort</t>
    </r>
  </si>
  <si>
    <r>
      <t xml:space="preserve">Hirschleder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für ein Maximum an Sicherheit und Gefühl</t>
    </r>
  </si>
  <si>
    <r>
      <t xml:space="preserve">Deerskin welding glove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lining for maximum sensitivity and control as well as comfort</t>
    </r>
  </si>
  <si>
    <r>
      <t xml:space="preserve">Guante soldador cuero de ciervo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para obtener la máxima sensibilidad / control y comodidad</t>
    </r>
  </si>
  <si>
    <r>
      <t xml:space="preserve">Peurannahkainen hitsauskäsine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-vuorauksella, äärimmäistä tuntoherkkyyttä, hallintaa ja mukavuutta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</si>
  <si>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cuir de cerf, pour une maximum de sensibilité / contrôle et confort</t>
    </r>
  </si>
  <si>
    <r>
      <t xml:space="preserve">Szarvasbőrből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 a maximális érzékenység, irányítás és kényelemérzet érdekében</t>
    </r>
  </si>
  <si>
    <r>
      <t>Hertenlederen lashandschoen met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 voor zowel maximaal gevoel en grip als maximaal comfort</t>
    </r>
  </si>
  <si>
    <r>
      <t xml:space="preserve">Rękawica spawalnicza ze skóry z jelenia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dla maksymalnego czucia i kontroli oraz komfortu</t>
    </r>
  </si>
  <si>
    <r>
      <t xml:space="preserve">Mănuşă de sudură din piele de căprioară cu căptuşeală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pentru maxim de simţ tactil, control  şi comfort</t>
    </r>
  </si>
  <si>
    <r>
      <t xml:space="preserve">Varilna rokavica iz jelenjega usnja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za izjemno natančen občutek in nadzor ter udobje</t>
    </r>
  </si>
  <si>
    <r>
      <t xml:space="preserve">Svetshandske i hjortskinn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för maximal känslighet, kontroll och komfort</t>
    </r>
  </si>
  <si>
    <r>
      <t xml:space="preserve">Deerskin welding glove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 for maximum sensitivity and control as well as comfort</t>
    </r>
  </si>
  <si>
    <r>
      <t xml:space="preserve">Szarvasbőrből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 a maximális érzékenység, irányítás és kényelemérzet érdekében</t>
    </r>
  </si>
  <si>
    <r>
      <t xml:space="preserve">Vlněná  a  s </t>
    </r>
    <r>
      <rPr>
        <b/>
        <i/>
        <sz val="10"/>
        <rFont val="Arial"/>
        <family val="1"/>
      </rPr>
      <t>COMFOflex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>vložkou vybavená svářecí rukavice z hovězí štípenky pro svařování při vysokých teplotách</t>
    </r>
  </si>
  <si>
    <r>
      <t xml:space="preserve">Uld og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svejsehandske lavet med okse spaltet læder for brug ved høj varme</t>
    </r>
  </si>
  <si>
    <r>
      <t xml:space="preserve">Mit Wolle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gefütterter Handschuh für sehr hohe Hitzebelastungen</t>
    </r>
  </si>
  <si>
    <r>
      <t xml:space="preserve">Wool and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welding glove made of cow split leather for high heat welding</t>
    </r>
  </si>
  <si>
    <r>
      <t xml:space="preserve">Guante soldador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y lana, cuero serraje vacuno para soldar en temperaturas altas</t>
    </r>
  </si>
  <si>
    <r>
      <t xml:space="preserve">Lehmän hallasjasnahasta valmistettu villa- ja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 hitsauskäsine erittäin kuumaan hitsaukseen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</si>
  <si>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et laine en cuir croûte bovin pour le soudage à haute température</t>
    </r>
  </si>
  <si>
    <r>
      <t xml:space="preserve">Gyapjú-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béléses, hasított tehénbőrből készült hegesztőkesztyű magas hőmérsékletű hegesztési munkákhoz</t>
    </r>
  </si>
  <si>
    <r>
      <t xml:space="preserve">Guanto saldatore doppiato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 lana, pelle crosta bovino, saldatura ad alte temperature</t>
    </r>
  </si>
  <si>
    <r>
      <t xml:space="preserve">Wol en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split rundleer voor het lassen met hoge temperaturen</t>
    </r>
  </si>
  <si>
    <r>
      <t xml:space="preserve">Rękawica spawalnicza z podszewkami z wełny i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wykonana z dwoiny bydlęcej do spawania w wysokiej temperaturze</t>
    </r>
  </si>
  <si>
    <r>
      <t xml:space="preserve">Mănuşă de sudură căptuşită cu lână şi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pentru sudura la căldură ridicată</t>
    </r>
  </si>
  <si>
    <r>
      <t xml:space="preserve">Varilna rokavica z volneno oblogo in oblogo iz materiala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izdelana iz cepljenega govejega usnja za visokotemperaturno varjenje</t>
    </r>
  </si>
  <si>
    <r>
      <t xml:space="preserve">Svetshandske med ull och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för högtemperatursvetsning</t>
    </r>
  </si>
  <si>
    <r>
      <t>Svetshandske</t>
    </r>
    <r>
      <rPr>
        <sz val="12"/>
        <rFont val="Arial"/>
        <family val="1"/>
      </rPr>
      <t xml:space="preserve"> </t>
    </r>
    <r>
      <rPr>
        <sz val="10"/>
        <rFont val="Arial"/>
        <family val="1"/>
      </rPr>
      <t xml:space="preserve">med ull och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för högtemperatursvetsning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</si>
  <si>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svářecí helmy, 1 balení dva kusy (17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</si>
  <si>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komfort til hjelm, svedbånd til svejsehjelm, 2 stk. pr. pakke (22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</si>
  <si>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schweisser Helm, 2st/pack (22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</si>
  <si>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welding helmet, pack of 2 pcs (22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</si>
  <si>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careta, bolsa de 2 unidades (largo 22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</si>
  <si>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hitsauskypärälle, 2 kpl pakkaus (22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</si>
  <si>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soudage, lot de 2 pièces (longueur 22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</si>
  <si>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hegesztősisakhoz, 2 darabos kiszerelésben (22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</si>
  <si>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saldatura, confezione da 2 pezzi (lunghezza : 22cm)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</si>
  <si>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comfortabele lashelm zweetband, per 2 stuks verpakt (22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</si>
  <si>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opaska przeciwpotna, napotnik do przyłbic spawalniczych, paczka 2 szt (22 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</si>
  <si>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masca de sudură, pachete de 2 bucăţi (22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</si>
  <si>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varilno čelado, 2 kosa v kompletu (dolžine 22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</si>
  <si>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svetshjälm, förp. med 2 st. (22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</si>
  <si>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svářecí helmy, 1 balení dva kusy (22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</si>
  <si>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komfort til hjelm, svedbånd til svejsehjelm, 2 stk. pr. pakke (17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</si>
  <si>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schweisser Helm, 2st/pack (17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</si>
  <si>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welding helmet, pack of 2 pcs (17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</si>
  <si>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careta, bolsa de 2 unidades (largo 17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</si>
  <si>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hitsauskypärälle, 2 kpl pakkaus (17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</si>
  <si>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soudage, lot de 2 pièces (longueur 17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</si>
  <si>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hegesztősisakhoz, 2 darabos kiszerelésben (17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</si>
  <si>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saldatura, confezione da 2 pezzi (lunghezza : 17cm)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</si>
  <si>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comfortabele lashelm zweetband, per 2 stuks verpakt (17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</si>
  <si>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opaska przeciwpotna, napotnik do przyłbic spawalniczych, paczka 2 szt (17cm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</si>
  <si>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masca de sudură, pachete de 2 bucăţi (17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</si>
  <si>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varilno čelado, 2 kosa v kompletu (dolžine 17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</si>
  <si>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svetshjälm, förp. med 2 st. (17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</si>
  <si>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ochranné přilby, 1 balení dva kusy (25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</si>
  <si>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komfort til hjelm, svedbånd til konstruktionshjelm, 2 stk. pr. pakke (25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</si>
  <si>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Konstruktion Helm, 2st/pack (25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</si>
  <si>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helmet comforter, sweatband for construction helmet, pack of 2 pcs (25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</si>
  <si>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casco, bolsa de 2 unidades (largo 25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</si>
  <si>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rakennuskypärälle, 2 kpl pakkaus (25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</si>
  <si>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construction, lot de 2 pièces (longueur 25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</si>
  <si>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építőipari védősisakhoz, 2 darabos kiszerelésben (25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</si>
  <si>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costruczione, confezione da 2 pezzi (lunghezza : 25cm)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</si>
  <si>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comfortabele bouwhelm zweetband, per 2 stuks verpakt (25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</si>
  <si>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opaska przeciwpotna, napotnik do kasku ochronnego, paczka 2 szt (25 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</si>
  <si>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casca de contructor, pachete de 2 bucăţi (22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</si>
  <si>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čelado za gradbena dela, 2 kosa v kompletu (dolžine 25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</si>
  <si>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hjälminlägg, svettband för bygghjälm, förp. med 2 st. (25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</si>
  <si>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 </t>
    </r>
    <r>
      <rPr>
        <sz val="10"/>
        <rFont val="Arial"/>
        <family val="1"/>
        <charset val="238"/>
      </rPr>
      <t>čelenka, potítko pro zadní stranu kříže kukly, balení 2 kusy (délka 14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</si>
  <si>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hjelmhue, svedbånd til bagsiden af hjelmen, pakke med 2 stk.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</si>
  <si>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Rückseite Helmband, 2st/pack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</si>
  <si>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backside helmet gear, pack of 2 pcs (14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</si>
  <si>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comodidad del casco, banda anti-sudor para la parte de atrás del soporte, paquete de 2 piezas (14cm de longitud)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</si>
  <si>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confort du casque, bande anti-sueur pour la partie arrière du support, paquet de 2 pièces (long. 14cm)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</si>
  <si>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 kényelem-fokozó, izzadság-pánt a sisak szerkezetének hátuljára, 2 darabos csomag (14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</si>
  <si>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comfort del casco, fascia antisudore per la parte posteriore, pacchetto di 2 pezzi (14cm di lunghezza)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</si>
  <si>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comfortabele zweetband voor de achterzijde van het binnenwerk, per 2 stuks verpakt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</si>
  <si>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napotnik, opaska do tylnej części nagłowia, zestaw 2 szt. (dł. 14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</si>
  <si>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bandă antitranspirație pentru partea dorsală a măștii de sudură, pachet de 2 buc. (14 cm lungime)</t>
    </r>
  </si>
  <si>
    <r>
      <t xml:space="preserve">Podloga za čelado </t>
    </r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znojni trak za zadnji del čelade, 2 kosa v kompletu (dolžina 14 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</si>
  <si>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hjälmens bakre del, förp. med 2 st. (14 cm långt)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</si>
  <si>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</si>
  <si>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56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</si>
  <si>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56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</si>
  <si>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naranja ignífuga,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</si>
  <si>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56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</si>
  <si>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</si>
  <si>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56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</si>
  <si>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arancio ignifugo 56cm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</si>
  <si>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</si>
  <si>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</si>
  <si>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şapcă de sudură, bumbac ignifug portocaliu,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</si>
  <si>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56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</si>
  <si>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</si>
  <si>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</si>
  <si>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orange bomuld, 57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</si>
  <si>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57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</si>
  <si>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</si>
  <si>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57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</si>
  <si>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</si>
  <si>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57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</si>
  <si>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</si>
  <si>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</si>
  <si>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</si>
  <si>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</si>
  <si>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57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</si>
  <si>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</si>
  <si>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</si>
  <si>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58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</si>
  <si>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58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</si>
  <si>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</si>
  <si>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-hitsauslakki, tulenkestävää oranssia puuvillaa, 58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</si>
  <si>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</si>
  <si>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58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</si>
  <si>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</si>
  <si>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</si>
  <si>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</si>
  <si>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</si>
  <si>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58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</si>
  <si>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</si>
  <si>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</si>
  <si>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59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</si>
  <si>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59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</si>
  <si>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</si>
  <si>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-hitsauslakki, tulenkestävää oranssia puuvillaa, 59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</si>
  <si>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</si>
  <si>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59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</si>
  <si>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59cm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</si>
  <si>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</si>
  <si>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</si>
  <si>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</si>
  <si>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</si>
  <si>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</si>
  <si>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</si>
  <si>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60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</si>
  <si>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60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</si>
  <si>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</si>
  <si>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60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</si>
  <si>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orange ignifugé,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</si>
  <si>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60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</si>
  <si>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60cm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</si>
  <si>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</si>
  <si>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</si>
  <si>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</si>
  <si>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60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</si>
  <si>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</si>
  <si>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</si>
  <si>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61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</si>
  <si>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61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</si>
  <si>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</si>
  <si>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61 cm</t>
    </r>
  </si>
  <si>
    <r>
      <t>Casquette soudage,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</si>
  <si>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61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</si>
  <si>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</si>
  <si>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</si>
  <si>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</si>
  <si>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</si>
  <si>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61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</si>
  <si>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</si>
  <si>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</si>
  <si>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orange bomuld, 62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</si>
  <si>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62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</si>
  <si>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</si>
  <si>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62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</si>
  <si>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</si>
  <si>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62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</si>
  <si>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62cm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</si>
  <si>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</si>
  <si>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</si>
  <si>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</si>
  <si>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</si>
  <si>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</si>
  <si>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</si>
  <si>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56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</si>
  <si>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56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</si>
  <si>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</si>
  <si>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56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</si>
  <si>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</si>
  <si>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56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</si>
  <si>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</si>
  <si>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</si>
  <si>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</si>
  <si>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56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</si>
  <si>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</si>
  <si>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</si>
  <si>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blå bomuld, 57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</si>
  <si>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57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</si>
  <si>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</si>
  <si>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57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</si>
  <si>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</si>
  <si>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57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</si>
  <si>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</si>
  <si>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</si>
  <si>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</si>
  <si>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57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</si>
  <si>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</si>
  <si>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</si>
  <si>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58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</si>
  <si>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58 cm</t>
    </r>
  </si>
  <si>
    <r>
      <rPr>
        <sz val="10"/>
        <rFont val="Arial"/>
        <family val="1"/>
      </rPr>
      <t>Gorra soldador,</t>
    </r>
    <r>
      <rPr>
        <b/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</si>
  <si>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58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</si>
  <si>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</si>
  <si>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58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</si>
  <si>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</si>
  <si>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</si>
  <si>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</si>
  <si>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58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</si>
  <si>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</si>
  <si>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</si>
  <si>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59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</si>
  <si>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blue cotton, 59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</si>
  <si>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</si>
  <si>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59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</si>
  <si>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</si>
  <si>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kék színben, 59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</si>
  <si>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59cm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</si>
  <si>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</si>
  <si>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59 cm</t>
    </r>
  </si>
  <si>
    <r>
      <rPr>
        <b/>
        <i/>
        <sz val="10"/>
        <rFont val="Arial"/>
        <family val="1"/>
      </rPr>
      <t>Fire Fox™,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varilna kapa, moder bombaž za zaviranje širjenja ognja, 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</si>
  <si>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</si>
  <si>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</si>
  <si>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60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</si>
  <si>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blue cotton, 60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</si>
  <si>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</si>
  <si>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60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</si>
  <si>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</si>
  <si>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kék színben, 60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</si>
  <si>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60cm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</si>
  <si>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</si>
  <si>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60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</si>
  <si>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60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</si>
  <si>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</si>
  <si>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</si>
  <si>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61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</si>
  <si>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61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</si>
  <si>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</si>
  <si>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61 cm</t>
    </r>
  </si>
  <si>
    <r>
      <t>Casquette soudage,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</si>
  <si>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61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</si>
  <si>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 ignifugo 61cm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</si>
  <si>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</si>
  <si>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61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</si>
  <si>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61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</si>
  <si>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</si>
  <si>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</si>
  <si>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blå bomuld, 62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</si>
  <si>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62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</si>
  <si>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</si>
  <si>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62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</si>
  <si>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bleu ignifugé,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</si>
  <si>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62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</si>
  <si>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62cm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</si>
  <si>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</si>
  <si>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62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</si>
  <si>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</si>
  <si>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62 cm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</si>
  <si>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šátek, bavlna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</si>
  <si>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 Doo-Rag, sort bomuld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</si>
  <si>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welding Doo-Rag, black cotton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</si>
  <si>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 negro, ignifuga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</si>
  <si>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-hitsaushuivi, tulenkestävää musta puuvillaa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</si>
  <si>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 noir, ignifugé</t>
    </r>
  </si>
  <si>
    <r>
      <rPr>
        <b/>
        <i/>
        <sz val="10"/>
        <rFont val="Arial"/>
        <family val="1"/>
      </rPr>
      <t>Arc Knight</t>
    </r>
    <r>
      <rPr>
        <b/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hegesztőfejkendő, lángálló fekete pamut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</si>
  <si>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Doo-rag nero ignifugo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</si>
  <si>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Doo-Rag, vlamvertragend zwart katoen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</si>
  <si>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chusta Doo-Rag, czarna trudnopana bawełna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</si>
  <si>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bandana sudură, bumbac ignifug negru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</si>
  <si>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ruta, črna bombaž za zaviranje širjenja ognja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</si>
  <si>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doo-rag för svetsning, flamskyddsbehandlad svart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</si>
  <si>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ohnivzdorná modrá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</si>
  <si>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Doo-Rag, brændehæmmende blå bomuld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</si>
  <si>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Doo-Rag, flame retardant blue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</si>
  <si>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azul,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</si>
  <si>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-hitsaushuivi, tulenkestävää sinistä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</si>
  <si>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bleu,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</si>
  <si>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hegesztőfejkendő égésálló kivitelben, kék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</si>
  <si>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blu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</si>
  <si>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blauw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</si>
  <si>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niebieska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</si>
  <si>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</si>
  <si>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moder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</si>
  <si>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för svetsning, flamskyddsbehandlad blå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</si>
  <si>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ohnivzdorná oranžová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</si>
  <si>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Doo-Rag, brændehæmmende orange bomuld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</si>
  <si>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welding Doo-Rag, flame retardant orange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</si>
  <si>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naranja,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</si>
  <si>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-hitsaushuivi, tulenkestävää oranssia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</si>
  <si>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orange, ignifugé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</si>
  <si>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pamut hegesztőfejkendő égésálló kivitelben, narancssárga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</si>
  <si>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arancio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</si>
  <si>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oranje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</si>
  <si>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pomarańczowa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</si>
  <si>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portocaliu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</si>
  <si>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oranžen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</si>
  <si>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doo-rag för svetsning, flamskyddsbehandlad orange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</si>
  <si>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plameni odolná černá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</si>
  <si>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Doo-Rag, brændehæmmende sort bomuld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</si>
  <si>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welding Doo-Rag, flame retardant black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</si>
  <si>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negro,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</si>
  <si>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-hitsaushuivi, tulenkestävää musta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</si>
  <si>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noir, ignifugé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</si>
  <si>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hegesztőfejkendő, lángálló fekete pamut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</si>
  <si>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netro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</si>
  <si>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zwart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</si>
  <si>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czarna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</si>
  <si>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negru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</si>
  <si>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črna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</si>
  <si>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doo-rag för svetsning, flamskyddsbehandlad svart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</si>
  <si>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modrá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</si>
  <si>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</si>
  <si>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</si>
  <si>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azul, ignífuga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</si>
  <si>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-hitsaushuppu, sininen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</si>
  <si>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bleue,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</si>
  <si>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</si>
  <si>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blu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</si>
  <si>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blauw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</si>
  <si>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trudnopalny kaptur spawalniczy, niebieski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</si>
  <si>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</si>
  <si>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</si>
  <si>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</si>
  <si>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modrá, dlouhá verze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</si>
  <si>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</si>
  <si>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</si>
  <si>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azul, ignífuga, modelo largo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</si>
  <si>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sininen,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</si>
  <si>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bleue, ignifugé, modèle long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</si>
  <si>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színben, XL-es méret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</si>
  <si>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blu ignifugo (modello lungo)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</si>
  <si>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blauw,  lange versie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</si>
  <si>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trudnopalny kaptur spawalniczy, niebieski,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</si>
  <si>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</si>
  <si>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</si>
  <si>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</si>
  <si>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blå, lang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</si>
  <si>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blue, long version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</si>
  <si>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sininen, pitkä malli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</si>
  <si>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színben, hosszított változat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</si>
  <si>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trudnopalny kaptur spawalniczy, niebieski, długa wersja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</si>
  <si>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albastru, versiunea lungă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</si>
  <si>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modra, dolga različica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</si>
  <si>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blå, lång modell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</si>
  <si>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oranžová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</si>
  <si>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orange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</si>
  <si>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orange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</si>
  <si>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naranja, ignífuga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</si>
  <si>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oranssi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</si>
  <si>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orange,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</si>
  <si>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narancssárga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</si>
  <si>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arancio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</si>
  <si>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oranje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</si>
  <si>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trudnopalny kaptur spawalniczy, pomarańczowy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</si>
  <si>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portocaliu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</si>
  <si>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oranžna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</si>
  <si>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orange</t>
    </r>
  </si>
  <si>
    <r>
      <t xml:space="preserve">Forro para casco </t>
    </r>
    <r>
      <rPr>
        <sz val="10"/>
        <rFont val="Arial"/>
        <family val="1"/>
      </rPr>
      <t>ignífuga frío moderado</t>
    </r>
  </si>
  <si>
    <r>
      <t xml:space="preserve">Sininen kylmän sään </t>
    </r>
    <r>
      <rPr>
        <sz val="10"/>
        <rFont val="Arial"/>
        <family val="1"/>
      </rPr>
      <t>kypärähattu joustinkankaasta, tulenkestävä ulkopinta</t>
    </r>
  </si>
  <si>
    <r>
      <t>Capuche pour casque</t>
    </r>
    <r>
      <rPr>
        <sz val="10"/>
        <rFont val="Arial"/>
        <family val="1"/>
      </rPr>
      <t xml:space="preserve"> ignifugée pour froid modéré</t>
    </r>
  </si>
  <si>
    <r>
      <t xml:space="preserve">Cappuccio di casco </t>
    </r>
    <r>
      <rPr>
        <sz val="10"/>
        <rFont val="Arial"/>
        <family val="1"/>
      </rPr>
      <t>ignifugo freddo moderato</t>
    </r>
  </si>
  <si>
    <r>
      <t>Forro azul para casco</t>
    </r>
    <r>
      <rPr>
        <sz val="10"/>
        <rFont val="Arial"/>
        <family val="1"/>
      </rPr>
      <t xml:space="preserve"> doblado coton polifibra ignífuga frío extremo </t>
    </r>
  </si>
  <si>
    <r>
      <t xml:space="preserve">Cappuccio di casco </t>
    </r>
    <r>
      <rPr>
        <sz val="10"/>
        <rFont val="Arial"/>
        <family val="1"/>
      </rPr>
      <t>blu foderato con cotone polifibra ignifugo freddo forte</t>
    </r>
  </si>
  <si>
    <r>
      <t>Niebieska, bawełniana czapka pod kask na chłodną pogodę z podszewką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z trudnopalną powłoką na zewnątrz</t>
    </r>
  </si>
  <si>
    <r>
      <rPr>
        <sz val="10"/>
        <rFont val="Arial"/>
        <family val="1"/>
      </rPr>
      <t>Černá FR vložka do helmy do chladného počasí</t>
    </r>
    <r>
      <rPr>
        <b/>
        <i/>
        <sz val="10"/>
        <rFont val="Arial"/>
        <family val="1"/>
      </rPr>
      <t xml:space="preserve"> s COMFOflex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podšívkou a vnějším plameni odolném povrchu</t>
    </r>
  </si>
  <si>
    <r>
      <t>Sort FR hjelmforing til koldt vejr med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 og flammehæmmende yderstof</t>
    </r>
  </si>
  <si>
    <r>
      <t xml:space="preserve">Schwarzes Feuerhemmende Haube für kaltes Wetter mit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Futter und Feuerhemmende Außenschicht</t>
    </r>
  </si>
  <si>
    <r>
      <t xml:space="preserve">Black FR cold weather helmet liner with </t>
    </r>
    <r>
      <rPr>
        <b/>
        <i/>
        <sz val="10"/>
        <rFont val="Arial"/>
        <family val="1"/>
      </rPr>
      <t>COMFOflex</t>
    </r>
    <r>
      <rPr>
        <sz val="10"/>
        <rFont val="Arial"/>
        <family val="1"/>
      </rPr>
      <t>® lining and flame retardant outer shell</t>
    </r>
  </si>
  <si>
    <r>
      <t xml:space="preserve">Capucha de invierno negro retardante de llama con revestimiento interno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</si>
  <si>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Cagoule hivernale noire retardateur de flamme avec doublure interne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</si>
  <si>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>Fekete, FR, hideg időjárás ellen védő sisakbélés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betéttel és égésgátló külső burkolattal</t>
    </r>
  </si>
  <si>
    <r>
      <t xml:space="preserve">Cappuccio di invierno ignifugo nero con rivestimento interno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</si>
  <si>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Zwarte vlamvertragende helmkap voor koud weer met een vlamvertragende buitenkant en een voering van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</si>
  <si>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Czarny, trudnopalny kaptur na zimną pogodę z podszewką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 trudnopalną warstwą zewnętrzną</t>
    </r>
  </si>
  <si>
    <r>
      <t xml:space="preserve">Glugă ignifugă neagră pentru vreme rece cu căptușeală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și strat exterior ignifug</t>
    </r>
  </si>
  <si>
    <r>
      <t xml:space="preserve">Črna podloga za čelado FR za mrzlo vreme s podlogo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negorljivo zunanjo lupino</t>
    </r>
  </si>
  <si>
    <r>
      <t xml:space="preserve">Svart flambeständig hjälmhuva för kall väderlek med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foder och flambeständigt ytterskikt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</si>
  <si>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čapka/zakrytí hlavy z ohnivzdorné bavlny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</si>
  <si>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beanie/hoved kappe brændehæmmende bomuld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</si>
  <si>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beanie/skullcap flame retardant cotton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</si>
  <si>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Gorra, ignífuga,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</si>
  <si>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-pipo, tulenkestävää puuvillaa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</si>
  <si>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 / Calotte, ignifugé,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</si>
  <si>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szövetsapka égésálló pamut anyagból (56–59 cm)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</si>
  <si>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Beretto ignifugo, 56-59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</si>
  <si>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beanie/skullcap vlamvertragend katoen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</si>
  <si>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beanie/czapka z trudnopalnej bawełny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</si>
  <si>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bască, bumbac ignifug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</si>
  <si>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bombažna oprijeta kapa za zaviranje širjenja ognja, 56–59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</si>
  <si>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beanie-/skullcapmössa i flamskyddsbehandlad bomull,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</si>
  <si>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čapka/zakrytí hlavy z ohnivzdorné bavlny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</si>
  <si>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beanie/hoved kappe brændehæmmende bomuld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</si>
  <si>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beanie/skullcap flame retardant cotton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</si>
  <si>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Gorra, ignífuga,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</si>
  <si>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-pipo, tulenkestävää puuvillaa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</si>
  <si>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Calotte, ignifugé,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</si>
  <si>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szövetsapka égésálló pamut anyagból (59-62 cm)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</si>
  <si>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Beretto ignifugo, 59-62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</si>
  <si>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beanie/skullcap vlamvertragend katoen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</si>
  <si>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beanie/czapka z trudnopalnej bawełny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</si>
  <si>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bască, bumbac ignifug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</si>
  <si>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bombažna oprijeta kapa za zaviranje širjenja ognja, 59–62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</si>
  <si>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beanie-/skullcapmössa i flamskyddsbehandlad bomull,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</si>
  <si>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</si>
  <si>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</si>
  <si>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</si>
  <si>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81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</si>
  <si>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81cm,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</si>
  <si>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81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</si>
  <si>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</si>
  <si>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81cm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</si>
  <si>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81cm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</si>
  <si>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81cm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</si>
  <si>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81cm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</si>
  <si>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81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</si>
  <si>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81cm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</si>
  <si>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</si>
  <si>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</si>
  <si>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</si>
  <si>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76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</si>
  <si>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76cm,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</si>
  <si>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76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</si>
  <si>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cm-es, kék, égésálló pamut hegesztőkabát</t>
    </r>
  </si>
  <si>
    <r>
      <rPr>
        <sz val="10"/>
        <rFont val="Arial"/>
        <family val="1"/>
      </rPr>
      <t xml:space="preserve">Giacchetta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76cm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</si>
  <si>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76cm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</si>
  <si>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76cm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</si>
  <si>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76cm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</si>
  <si>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76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</si>
  <si>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76cm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</si>
  <si>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</si>
  <si>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</si>
  <si>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86cm length blue flame retardant cotton welding jacket</t>
    </r>
  </si>
  <si>
    <r>
      <rPr>
        <sz val="10"/>
        <rFont val="Arial"/>
        <family val="1"/>
      </rPr>
      <t xml:space="preserve">Chaqueta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86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</si>
  <si>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86cm,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</si>
  <si>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86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</si>
  <si>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</si>
  <si>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86cm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</si>
  <si>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</si>
  <si>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</si>
  <si>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86cm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</si>
  <si>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86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</si>
  <si>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86cm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</si>
  <si>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</si>
  <si>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</si>
  <si>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</si>
  <si>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91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</si>
  <si>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91cm,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</si>
  <si>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91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</si>
  <si>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</si>
  <si>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91cm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</si>
  <si>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91cm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</si>
  <si>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91cm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</si>
  <si>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91cm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</si>
  <si>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91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</si>
  <si>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91cm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</si>
  <si>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</si>
  <si>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</si>
  <si>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</si>
  <si>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96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</si>
  <si>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-hitsaustakki, pituus 96cm, sinistä tulenkestävää puuvillaa</t>
    </r>
  </si>
  <si>
    <r>
      <rPr>
        <sz val="10"/>
        <rFont val="Arial"/>
        <family val="1"/>
      </rPr>
      <t>Veste</t>
    </r>
    <r>
      <rPr>
        <b/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96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</si>
  <si>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cm-es, kék, égésálló pamut hegesztőkabát</t>
    </r>
  </si>
  <si>
    <r>
      <rPr>
        <sz val="10"/>
        <rFont val="Arial"/>
        <family val="1"/>
      </rPr>
      <t xml:space="preserve">Giacchetta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96cm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</si>
  <si>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</si>
  <si>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</si>
  <si>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96cm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</si>
  <si>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96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</si>
  <si>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96cm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</si>
  <si>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modrý ohnivzdorný bavlněný svářecí rukávník (pár)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</si>
  <si>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blå brændhæmmende bomulds svejseærmer (par)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</si>
  <si>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sleeves (pair)</t>
    </r>
  </si>
  <si>
    <r>
      <rPr>
        <sz val="10"/>
        <rFont val="Arial"/>
        <family val="1"/>
      </rPr>
      <t>Manguitos de soldadura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 (par)</t>
    </r>
  </si>
  <si>
    <r>
      <t>Siniset, tulenkestävästä puuvillasta valmistetut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-hitsaushihat</t>
    </r>
  </si>
  <si>
    <r>
      <rPr>
        <sz val="10"/>
        <rFont val="Arial"/>
        <family val="1"/>
      </rPr>
      <t xml:space="preserve">Manchettes de soudage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ignifugé (paire)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</si>
  <si>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karvédő (párban)</t>
    </r>
  </si>
  <si>
    <r>
      <rPr>
        <sz val="10"/>
        <rFont val="Arial"/>
        <family val="1"/>
      </rPr>
      <t xml:space="preserve">Maniche di saldatura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 (coppia)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</si>
  <si>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blauwe vlamvertragend katoenen lasmouwen (paar)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</si>
  <si>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niebieskie, trudnopalne, bawełniane rękawy spawalnicze (para)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</si>
  <si>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mâneci de sudură din bumbac ignifug albastru (pereche)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</si>
  <si>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modri bombažni varilni rokavi za zaviranje širjenja ognja (par)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</si>
  <si>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armskydd i flamskyddsbehandlad bomull (par)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</si>
  <si>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modré ohnivzdorné bavlněné svářecí kalhoty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</si>
  <si>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blå brændehæmmende bomulds svejse buks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</si>
  <si>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pant </t>
    </r>
  </si>
  <si>
    <r>
      <rPr>
        <sz val="10"/>
        <rFont val="Arial"/>
        <family val="1"/>
      </rPr>
      <t xml:space="preserve">Pantalón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</si>
  <si>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t xml:space="preserve">Siniset, tulenkestävästä puuvillasta valmistetut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-hitsaushousut</t>
    </r>
  </si>
  <si>
    <r>
      <rPr>
        <sz val="10"/>
        <rFont val="Arial"/>
        <family val="1"/>
      </rPr>
      <t>Pantalon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</si>
  <si>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nadrág</t>
    </r>
  </si>
  <si>
    <r>
      <rPr>
        <sz val="10"/>
        <rFont val="Arial"/>
        <family val="1"/>
      </rPr>
      <t xml:space="preserve">Pantaloni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</si>
  <si>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blauwe vlamvertragend katoenen broek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</si>
  <si>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pantalon de sudură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</si>
  <si>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modra bombažna varilna hlačnica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</si>
  <si>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svetsbyxor i flamskyddsbehandlad bomull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</si>
  <si>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modré ohnivzdorné bavlněné svářecí kalhoty s laclem a kapsami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</si>
  <si>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blå brændehæmmende bomulds svejse overhall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</si>
  <si>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overall </t>
    </r>
  </si>
  <si>
    <r>
      <rPr>
        <sz val="10"/>
        <rFont val="Arial"/>
        <family val="1"/>
      </rPr>
      <t>Mono con tirantes</t>
    </r>
    <r>
      <rPr>
        <b/>
        <sz val="10"/>
        <rFont val="Arial"/>
        <family val="1"/>
      </rPr>
      <t xml:space="preserve"> 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</si>
  <si>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t xml:space="preserve">Siniset, tulenkestävästä puuvillasta valmistetut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-hitsaushaalarit</t>
    </r>
  </si>
  <si>
    <r>
      <rPr>
        <sz val="10"/>
        <rFont val="Arial"/>
        <family val="1"/>
      </rPr>
      <t>Salopette avec bretelles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</si>
  <si>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overál </t>
    </r>
  </si>
  <si>
    <r>
      <rPr>
        <sz val="10"/>
        <rFont val="Arial"/>
        <family val="1"/>
      </rPr>
      <t xml:space="preserve">Tuta da lavoro con bretelle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</si>
  <si>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blauwe vlamvertragend katoenen tuinbroek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</si>
  <si>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niebieskie, trudnopalne, bawełniane ogrodniczki spawalnicze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</si>
  <si>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pantalon de sudură cu pieptar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</si>
  <si>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moder bombažni varilni kombinezon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</si>
  <si>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hängselbyxor i flamskyddsbehandlad bomull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</si>
  <si>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modrá ohnivzdorná bavlněná svářecí kombinéza (overal)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</si>
  <si>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blå brændehæmmende bomulds svjese kedel dragt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</si>
  <si>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coverall </t>
    </r>
  </si>
  <si>
    <r>
      <rPr>
        <sz val="10"/>
        <rFont val="Arial"/>
        <family val="1"/>
      </rPr>
      <t xml:space="preserve">Mono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</si>
  <si>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rPr>
        <sz val="10"/>
        <rFont val="Arial"/>
        <family val="1"/>
      </rPr>
      <t>Salopette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</si>
  <si>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kezeslábas </t>
    </r>
  </si>
  <si>
    <r>
      <rPr>
        <sz val="10"/>
        <rFont val="Arial"/>
        <family val="1"/>
      </rPr>
      <t>Tuta da lavoro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</si>
  <si>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blauwe vlamvertragend katoenen overall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</si>
  <si>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niebieski, trudnopalny, bawełniany kombinezon spawalniczy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</si>
  <si>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combinezon de sudură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</si>
  <si>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moder bombažni varilni kombinezon z rokavi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</si>
  <si>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svetsoverall i flamskyddsbehandlad bomull 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</si>
  <si>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modré ohnivzdorné svářecí sako s bavlněným tělem a žlutými rukávy z hovězí štípenky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</si>
  <si>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blå brændhæmmende svejse jakke med bomulds krop og gul spaltet okselæder læder ærmer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</si>
  <si>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81 cm</t>
    </r>
  </si>
  <si>
    <r>
      <t xml:space="preserve">Sininen, tulenkestävä </t>
    </r>
    <r>
      <rPr>
        <b/>
        <i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-hitsaustakki puuvillaisella keskiosalla, hihat keltaista lehmän hallasjasnahkaa 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</si>
  <si>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81 cm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</si>
  <si>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kék égésálló hegesztőkabát pamut testrésszel és sárga hasított tehénbőrből készült ujjakkal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</si>
  <si>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81cm</t>
    </r>
  </si>
  <si>
    <r>
      <rPr>
        <b/>
        <i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blauwe vlamvertragend katoenen body en gele split rundlederen mouwen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</si>
  <si>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niebieska, trudnopalna, bawełniana kurtka spawalnicza z żółtymi, skórzanymi rękawami z dwoiny bydlęcej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</si>
  <si>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jachetă de sudură din bumbac ignifug albastru cu mâneci din şpalt de vită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</si>
  <si>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modra varilna jakna za zaviranje širjenja ognja, bombažni glavni del in rumeni rokavi iz cepljenega govejega usnja</t>
    </r>
  </si>
  <si>
    <r>
      <rPr>
        <b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blå svetsjacka i flamskyddsbehandlad bomull och ärmar i gult nötspaltläder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</si>
  <si>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76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</si>
  <si>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76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</si>
  <si>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76cm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</si>
  <si>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bleu en coton ignifugé avec les manches en cuir croûte bovin jaune, longueur 76 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</si>
  <si>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86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</si>
  <si>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86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</si>
  <si>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86cm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</si>
  <si>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91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</si>
  <si>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91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</si>
  <si>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91cm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</si>
  <si>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96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</si>
  <si>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bleu en coton ignifugé avec les manches en cuir croûte bovin jaune, longueur 96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</si>
  <si>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96cm</t>
    </r>
  </si>
  <si>
    <r>
      <t xml:space="preserve">Svářecí rukávník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plameni odolné bavlny 520g/m2 (pár)</t>
    </r>
  </si>
  <si>
    <r>
      <rPr>
        <b/>
        <i/>
        <sz val="10"/>
        <rFont val="Arial"/>
        <family val="1"/>
      </rPr>
      <t>Arc Knight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svejseærmer, kraftig 520 gr./m2 flammehæmmende bomuld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</si>
  <si>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sleeves (pair), heavy duty 520 gr./m2 flame retardant cotton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</si>
  <si>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manguitos de soldadura, algodón ignifugo de llama 520gr./m2 para aplicaciones exigentes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</si>
  <si>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käsivarsisuojat valmistettu kestävästä 520 g / m2 palonsuoja käsitelty puuvilla (pari)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</si>
  <si>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manchettes de soudage, coton ignifugé 520gr./m2, pour applications sévères (paire)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</si>
  <si>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karvédő, erős, 520 gr./m2 lángálló pamut (párban)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</si>
  <si>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Maniche di saldatura, cotone ignifugo. 520gr./m2 per applicazioni esigenti (coppia)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</si>
  <si>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lasmouwen, 520 gr./m2 vlamvertragend katoen voor zwaar werk (paar)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</si>
  <si>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rękawy spawalnicze, wysokiej odporności trudnopalna bawełna 520 gr./m2 (para)</t>
    </r>
  </si>
  <si>
    <r>
      <t xml:space="preserve">Mâneci de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 (pereche)</t>
    </r>
  </si>
  <si>
    <r>
      <t xml:space="preserve">Varilni rokavi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</si>
  <si>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armskydd i tålig 520 g/m2 flamskyddsbehandlad bomull (par)</t>
    </r>
  </si>
  <si>
    <r>
      <t xml:space="preserve">Svářecí kabát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odolný plameni , do těžkého provozu, z plameni odolné bavlny 520g/m2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</si>
  <si>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flammehæmmende svejsejakke, kraftig 520 gr./m2 flammehæmmende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</si>
  <si>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flame retardant welding jacket, heavy duty 520 gr./m2 flame retardant cotton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</si>
  <si>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chaqueta de soldadura, algodón ignifugo de llama 520gr./m2 para aplicaciones exigentes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</si>
  <si>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palonsuoja hitsaus takki kestävä 520 g / m2 palonsuoja käsitelty puuvilla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</si>
  <si>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veste de soudage, coton ignifugé 520gr./m2, pour applications sévères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</si>
  <si>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lángálló hegesztőmellény, erős, 520 gr./m2 lángálló pamut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</si>
  <si>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Giacca di saldatura, cotone ignifugo. 520gr./m2 per applicazioni esigenti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</si>
  <si>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Vlamvertragende lasjas, 520 gr./m2 vlamvertragend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</si>
  <si>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trudnopalna kurtka spawalnicza, wysokiej odporności trudnopalna bawełna 520 gr./m2</t>
    </r>
  </si>
  <si>
    <r>
      <t xml:space="preserve">Jachetă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</t>
    </r>
  </si>
  <si>
    <r>
      <t>Negorljiv varilski jopič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</si>
  <si>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flambeständig svetsjacka i tålig 520 g/m2 flamskyddsbehandlad bomull</t>
    </r>
  </si>
  <si>
    <r>
      <t xml:space="preserve">Lacl a šle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 těžkého provozu, z plameni odolné bavlny 520g/m2 a zesílený hovězí štípenkou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</si>
  <si>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svejsebukser, kraftig 520 gr./m2 flammehæmmende forstærket bomulds og ruskindslæder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</si>
  <si>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and brace, heavy duty 520 gr./m2 flame retardant cotton with split cow leather reinforcement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</si>
  <si>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peto de soldadura, algodón ignifugo de llama 520gr./m2 para aplicaciones exigentes, reforzada con cuero seraje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</si>
  <si>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lappuhaalarit ja henkselit kestävästä 520 g / m2 palonsuoja käsitelty puuvilla vahvistettu naudannahkaa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</si>
  <si>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salopette de soudage, coton ignifugé 520gr./m2 pour applications sévères avec renfort en cuir croûte de vache.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</si>
  <si>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nadrág, erős, 520 gr./m2 lángálló pamut hasított marhabőr erősítéssel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</si>
  <si>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Tute di saldatura, cotone ignifugo. 520gr./m2 per applicazioni esigenti, rinforzato in pelle crosta bovina.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</si>
  <si>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 tuinbroek, 520 gr./m2 vlamvertragend katoen voor zwaar werk met split lederen versterkingen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</si>
  <si>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ogrodniczki spawalnicze, wysokiej odporności trudnopalna bawełna 520 gr./m2 ze wzmocnieniami z dwoinowej skóry wołowej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</si>
  <si>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 cu bretele, bumbac ignifug 520 gr./m2 cu întărituri din piele șpalt bovină</t>
    </r>
  </si>
  <si>
    <r>
      <t xml:space="preserve">Varilske hlače z oprsnikom in naramnicami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gr/m2, z ojačitvijo iz cepljenega govejega usnja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</si>
  <si>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byxor med bröstlapp och hängslen i tålig 520 g/m2 flamskyddsbehandlad bomull med förstärkning av nötspaltläder</t>
    </r>
  </si>
  <si>
    <r>
      <t xml:space="preserve">Svářecí kabát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>,</t>
    </r>
    <r>
      <rPr>
        <sz val="10"/>
        <rFont val="Arial"/>
        <family val="1"/>
      </rPr>
      <t xml:space="preserve"> do těžkého provozu, z plameni odolné bavlny 520g/m2 a zesílený hovězí štípenkou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</si>
  <si>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svejsejakke, kraftigt 520 gr./m2 flammehæmmende forstærket bomulds og ruskindslæder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</si>
  <si>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jacket, heavy duty 520 gr./m2 flame retardant cotton with split cow leather reinforcement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</si>
  <si>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chaqueta de soldadura, algodón ignifugo de llama 520gr./m2 para aplicaciones exigentes reforzada con cuero seraje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</si>
  <si>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hitsaus takki kestävä 520 g / m2 palonsuoja käsitelty puuvilla vahvistettu naudannahkaa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</si>
  <si>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veste de soudage, coton ignifugé 520gr./m2 pour applications sévères avec renfort en cuir croûte de vache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</si>
  <si>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hegesztőmellény, erős, 520 gr./m2 lángálló pamut hasított marhabőr erősítéssel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</si>
  <si>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Giacca di saldatura, cotone ignifugo. 520gr./m2 per applicazioni esigenti, rinforzato in pelle crosta bovina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</si>
  <si>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Lasjas, 520 gr./m2 vlamvertragend katoen voor zwaar werk met split lederen versterkingen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</si>
  <si>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kurtka spawalnicza, wysokiej odporności trudnopalna bawełna 520 gr./m2 ze wzmocnieniami z dwoinowej skóry wołowej</t>
    </r>
  </si>
  <si>
    <r>
      <t xml:space="preserve">Jachetă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 cu întărituri din piele șpalt bovină</t>
    </r>
  </si>
  <si>
    <r>
      <t xml:space="preserve">Varilski jopič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gr/m2, z ojačitvijo iz cepljenega govejega usnja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</si>
  <si>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svetsjacka i tålig 520 g/m2 flamskyddsbehandlad bomull med förstärkning av nötspaltläder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</si>
  <si>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5 m dlouhé a 50 mm průměr, zavírání na suchý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</si>
  <si>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5 meter lang og 50 mm i diameter, med velcro luk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</si>
  <si>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 5 m länge hellbraune Leder-Überzugschlaug, 50 mm Durchmesser, Klettverschluss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</si>
  <si>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5 meter length and 50 mm diameter, hook and loop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</si>
  <si>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mm, largo 5 metros en cuero serraje vacuno marrón claro con cierre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</si>
  <si>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5 metriä ja halkaisija 50 mm, tarrakiinnitys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</si>
  <si>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mm, longueur 5 mètres en cuir croûte bovin brun clair avec fermeture Velcro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</si>
  <si>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5 méteres hosszúság és 50 mm-es átmérő, tépőzáras megoldás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</si>
  <si>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50mm, lunghezza 5 metri chiusura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</si>
  <si>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5 meter lengte en 50 mm diameter, klittenbandsluiting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</si>
  <si>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5 m i średnica: 50 mm, zamknięcie na rzep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</si>
  <si>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5 metri şi diametru 50 mm, închidere cu arici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</si>
  <si>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5 metrov dolžine in premer 50 mm, zapiranje na ježka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</si>
  <si>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5 meter och diameter 50 mm, knäppning med ögla/rem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</si>
  <si>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délka a 22 mm průměr, nasouvací bez uzávěru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</si>
  <si>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 meter lang og 22 mm i diameter, rør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</si>
  <si>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 1 m länge hellbraune Leder-Überzugschlaug, 22 mm Durchmesser, Rohrmodel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</si>
  <si>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22 mm diameter, tube 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</si>
  <si>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serraje vacuno modelo tubo 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</si>
  <si>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 metri ja halkaisija 22 mm, putkimalli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</si>
  <si>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croûte bovin brun clair type modèle tube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</si>
  <si>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22 mm-es átmérő, csőmodell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</si>
  <si>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1 metro modello tubo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</si>
  <si>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22 mm diameter, tube model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</si>
  <si>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22 mm, model zamknięty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</si>
  <si>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22 mm, model tub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</si>
  <si>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22 mm, cevasta zasnova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</si>
  <si>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22 mm, tubmodell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</si>
  <si>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délka a 27 mm průměr, nasouvací bez uzávěru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</si>
  <si>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 meter lang og 27 mm i diameter, rør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</si>
  <si>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1 m länge hellbraune Leder-Überzugschlaug, 27 mm Durchmesser, Rohrmodel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</si>
  <si>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27 mm diameter, tube 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</si>
  <si>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27 mm, largo 1 metro en cuero serraje vacuno modelo tubo 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</si>
  <si>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 metri ja halkaisija 27 mm, putkimalli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</si>
  <si>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27 mm, longueur 1 mètre en cuir croûte bovin brun clair type modèle tube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</si>
  <si>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27 mm-es átmérő, csőmodell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</si>
  <si>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27mm, lunghezza 1 metro modello tubo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</si>
  <si>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27 mm diameter, tube model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</si>
  <si>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27 mm, model zamknięty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</si>
  <si>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27 mm, model tub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</si>
  <si>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27 mm, cevasta zasnova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</si>
  <si>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27 mm, tubmodell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</si>
  <si>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10 m dlouhé a 50 mm průměr, zavírání na suchý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</si>
  <si>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10 meter lang og 50 mm i diameter, med velcro luk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</si>
  <si>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10 m länge hellbraune Leder-Überzugschlaug, 50 mm, Klettverschluss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</si>
  <si>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10 meter length and 50 mm diameter, hook and loop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</si>
  <si>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mm, largo 10 metros en cuero serraje vacuno marrón claro con cierre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</si>
  <si>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10 metriä ja halkaisija 50 mm, tarrakiinnitys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</si>
  <si>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mm, longueur 10 mètre en cuir croûte bovin brun clair avec fermeture Velcro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</si>
  <si>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10 méteres hosszúság és 50 mm-es átmérő, tépőzáras megoldás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</si>
  <si>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50mm, lunghezza 10 metri chiusura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</si>
  <si>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10 meter lengte en 50 mm diameter, klittenbandsluiting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</si>
  <si>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10 m i średnica: 50 mm, zamknięcie na rzep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</si>
  <si>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10 metri şi diametru 50 mm, închidere cu arici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</si>
  <si>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10 metrov dolžine in premer 50 mm, zapiranje na ježka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</si>
  <si>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10 meter och diameter 50 mm, knäppning med ögla/rem</t>
    </r>
  </si>
  <si>
    <r>
      <t xml:space="preserve">  15 cm (  6”)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Gamaschen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</si>
  <si>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spats (pair), 15 cm  (6") long</t>
    </r>
  </si>
  <si>
    <r>
      <t xml:space="preserve">Polainas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15 cm (6¨) (par)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</si>
  <si>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-hitsausnilkkaimet (pari) lehmän hallasjasnahkaa, pituus 15 cm (6")</t>
    </r>
  </si>
  <si>
    <r>
      <t xml:space="preserve">Guêtres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15 cm (6¨) (paire)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</si>
  <si>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hegesztő-bokavédő (párban), 15 cm-es (6 hüvelykes) hosszúság</t>
    </r>
  </si>
  <si>
    <r>
      <t xml:space="preserve">Ghette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15cm (6")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</si>
  <si>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nastopnik spawalniczy z dwoiny bydlęcej (para), 15 cm  (6")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</si>
  <si>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15 cm  (6")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</si>
  <si>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gamaše iz cepljenega govejega usnja (par), dolžina 15 cm (6 palcev)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</si>
  <si>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skyddsdamasker i nötspaltläder (par), 15 cm långa</t>
    </r>
  </si>
  <si>
    <r>
      <t xml:space="preserve">  36 cm (15”)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Gamaschen (paar)</t>
    </r>
  </si>
  <si>
    <r>
      <t xml:space="preserve">Polainas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36 cm (15´) (par)</t>
    </r>
  </si>
  <si>
    <r>
      <t xml:space="preserve">Guêtres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36 cm (15¨) (paire)</t>
    </r>
  </si>
  <si>
    <r>
      <t xml:space="preserve">Ghette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36cm (15")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</si>
  <si>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scheen- en voetbescherming van split rundleer (paar), 36 cm (15")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</si>
  <si>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36 cm  (15")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</si>
  <si>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91cm (36") dlouhá a 60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</si>
  <si>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91 cm (36") lang og 60 cm bred</t>
    </r>
  </si>
  <si>
    <r>
      <t xml:space="preserve">  91cm (36")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Schürze (60cm breit)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</si>
  <si>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91cm (36") long and 60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</si>
  <si>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91 cm (36¨) (ancho 60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</si>
  <si>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91 cm (36") ja leveys 60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</si>
  <si>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91 cm (36¨) (largeur 60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</si>
  <si>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91 cm-es (36 hüvelykes) hosszúság és 60 cm-es szélesség</t>
    </r>
  </si>
  <si>
    <r>
      <t>Grembiule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91cm (36") larghezza 60cm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</si>
  <si>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91cm (36") lang en 60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</si>
  <si>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91cm (36") dł. i 60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</si>
  <si>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91cm (36") şi lăţime 60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</si>
  <si>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91 cm (36 palcev) in širina 60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</si>
  <si>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91 cm långt och 60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</si>
  <si>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107 cm (42") dlouhá a 60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</si>
  <si>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107 cm (42") lang og 60 cm bred</t>
    </r>
  </si>
  <si>
    <r>
      <t xml:space="preserve">107cm (42")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Schürze (60cm breit)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</si>
  <si>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107cm (42") long and 60cm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</si>
  <si>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60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</si>
  <si>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107 cm (42") ja leveys 60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</si>
  <si>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60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</si>
  <si>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60 cm-es szélesség</t>
    </r>
  </si>
  <si>
    <r>
      <t xml:space="preserve">Grembiule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107cm (42") larghezza 60cm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</si>
  <si>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107cm (42") lang en60cm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</si>
  <si>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(42") dł. i 60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</si>
  <si>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107 cm (42") şi lăţime 60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</si>
  <si>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60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</si>
  <si>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60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</si>
  <si>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107 cm (42") dlouhá a 80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</si>
  <si>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107 cm (42") lang og 80 cm bred</t>
    </r>
  </si>
  <si>
    <r>
      <t xml:space="preserve">107cm (42")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Schürze (80cm breit!)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</si>
  <si>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107cm (42") long and 80cm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</si>
  <si>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80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</si>
  <si>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107 cm (42") ja leveys 80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</si>
  <si>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80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</si>
  <si>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80cm-es szélesség</t>
    </r>
  </si>
  <si>
    <r>
      <t xml:space="preserve">Grembiule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107cm (42") larghezza 80cm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</si>
  <si>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107cm (42") lang en 80cm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</si>
  <si>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(42") dł. i 80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</si>
  <si>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107 cm (42") şi lăţime 80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</si>
  <si>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80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</si>
  <si>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80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</si>
  <si>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rukávník z hovězí štípenky (pár)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</si>
  <si>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svejseærmer i spaltet okse læder (par)</t>
    </r>
  </si>
  <si>
    <r>
      <rPr>
        <b/>
        <sz val="10"/>
        <rFont val="Arial"/>
        <family val="1"/>
      </rPr>
      <t xml:space="preserve"> 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 Ärmel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</si>
  <si>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sleeves (pair)</t>
    </r>
  </si>
  <si>
    <r>
      <t xml:space="preserve">Manguitos de soldadura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(par)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</si>
  <si>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-hitsaushihat (pari) lehmän hallasjasnahkaa</t>
    </r>
  </si>
  <si>
    <r>
      <t xml:space="preserve">Manchettes de soudage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(paire)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</si>
  <si>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 karvédő (párban)</t>
    </r>
  </si>
  <si>
    <r>
      <t xml:space="preserve">Maniche di saldatura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(coppia)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</si>
  <si>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lasmouwen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</si>
  <si>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rękawy spawalnicze z dwoiny bydlęcej (para)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</si>
  <si>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mâneci de sudură din şpalt de vită (pereche)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</si>
  <si>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rokavi iz cepljenega govejega usnja (par)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</si>
  <si>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i nötspaltläder (par)</t>
    </r>
  </si>
  <si>
    <r>
      <t xml:space="preserve"> 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 Ärmel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</si>
  <si>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81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</si>
  <si>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jakke i spaltet okse læder med brændehæmmende bomulds ryg,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</si>
  <si>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81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</si>
  <si>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81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</si>
  <si>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81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</si>
  <si>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</si>
  <si>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81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</si>
  <si>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</si>
  <si>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</si>
  <si>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</si>
  <si>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</si>
  <si>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81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</si>
  <si>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81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</si>
  <si>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76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</si>
  <si>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76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</si>
  <si>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76 cm long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</si>
  <si>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76 cm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</si>
  <si>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76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</si>
  <si>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</si>
  <si>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76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</si>
  <si>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</si>
  <si>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76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</si>
  <si>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76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</si>
  <si>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76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</si>
  <si>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86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</si>
  <si>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</si>
  <si>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86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</si>
  <si>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</si>
  <si>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86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</si>
  <si>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</si>
  <si>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86 cm-es hosszúság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</si>
  <si>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</si>
  <si>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</si>
  <si>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</si>
  <si>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86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</si>
  <si>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86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</si>
  <si>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91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</si>
  <si>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</si>
  <si>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91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</si>
  <si>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91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</si>
  <si>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91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</si>
  <si>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</si>
  <si>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91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</si>
  <si>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</si>
  <si>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</si>
  <si>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</si>
  <si>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</si>
  <si>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91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</si>
  <si>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91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</si>
  <si>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96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</si>
  <si>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</si>
  <si>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96 cm long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</si>
  <si>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96 cm </t>
    </r>
  </si>
  <si>
    <r>
      <t xml:space="preserve">Vesta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</si>
  <si>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96 cm-es hosszúság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</si>
  <si>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</si>
  <si>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</si>
  <si>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</si>
  <si>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96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</si>
  <si>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96 cm lång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</si>
  <si>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  <charset val="238"/>
      </rPr>
      <t xml:space="preserve"> kalhoty pro svářeče z hovězí štípenky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</si>
  <si>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</si>
  <si>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Bunthose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</si>
  <si>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pants</t>
    </r>
  </si>
  <si>
    <r>
      <t xml:space="preserve">Pantalón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</si>
  <si>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-hitsaushousut lehmän hallasjasnahkaa </t>
    </r>
  </si>
  <si>
    <r>
      <t xml:space="preserve">Pantalon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</si>
  <si>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hegesztőnadrág</t>
    </r>
  </si>
  <si>
    <r>
      <t xml:space="preserve">Pantaloni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</si>
  <si>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lasbroek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</si>
  <si>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spodnie spawalnicze z dwoiny bydlęcej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</si>
  <si>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</si>
  <si>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</si>
  <si>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svetsbyxor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</si>
  <si>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bukser i spaltet okse læder</t>
    </r>
  </si>
  <si>
    <r>
      <t>Pantaloni saldatore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</si>
  <si>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</si>
  <si>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s laclem pro svářeče z hovězí štípenky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</si>
  <si>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 med bryst beskyttelse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</si>
  <si>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Latzhose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</si>
  <si>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pants with brest protection</t>
    </r>
  </si>
  <si>
    <r>
      <t xml:space="preserve">Mono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</si>
  <si>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-hitsaushousut lehmän hallasjasnahkaa, rintasuojus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</si>
  <si>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hegesztőnadrág BREST-védelemmel</t>
    </r>
  </si>
  <si>
    <r>
      <t xml:space="preserve">Tuta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</si>
  <si>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sz val="10"/>
        <rFont val="Arial"/>
        <family val="1"/>
      </rPr>
      <t xml:space="preserve">Golden Brown 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tuinbroek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</si>
  <si>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ogrodniczki spawalnicze z dwoiny bydlęcej chroniące klatkę piersiową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</si>
  <si>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</si>
  <si>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 z zaščitnim naprsnikom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</si>
  <si>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 med bröstlapp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</si>
  <si>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ramen s rukávy pro svářeče z hovězí štípenky (bolero)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</si>
  <si>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kappe i spaltet okse læder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</si>
  <si>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Sigma Jacke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</si>
  <si>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cape sleeve</t>
    </r>
  </si>
  <si>
    <r>
      <t xml:space="preserve">Bolero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</si>
  <si>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-hitsausviitan hiha lehmän hallasjasnahkaa </t>
    </r>
  </si>
  <si>
    <r>
      <t xml:space="preserve">Bolero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</si>
  <si>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hegesztőkabát-felsőrész ujjakkal</t>
    </r>
  </si>
  <si>
    <r>
      <t xml:space="preserve">Bolero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</si>
  <si>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las bolero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</si>
  <si>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skórzana, spawalnicza ochrona ramion i barków (bolerko) z dwoiny bydlęcej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</si>
  <si>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bolero de sudură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</si>
  <si>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z rokavi iz cepljenega govejega usnja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</si>
  <si>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för svetskåpa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</si>
  <si>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44-2800, 44-7800, 38-4330, 33-2300, 71 cm dlouhá a 56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</si>
  <si>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 til 44-2800,44-7800, 33-2300, 71 cm lang og 56 cm bred</t>
    </r>
  </si>
  <si>
    <r>
      <t xml:space="preserve">  71 cm (28”)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Schürze für 44-7800, 44-2800, 38-4330 und 33-2300 (56 cm breit 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</si>
  <si>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 for 44-2800, 44-7800, 38-4330, 33-2300, 71 cm long and 56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</si>
  <si>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44-2800, 44-7800 y 38-4330, 33-2300, largo 71 cm (28¨) ancho 56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</si>
  <si>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 malleille 44-2800, 44-7800, 38-4330, 33-2300, pituus 71 cm ja leveys 56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</si>
  <si>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44-2800, 44-7800 et 38-4330, 33-2300, longueur 71 cm (28¨), largeur 56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</si>
  <si>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44-2800, 44-7800, 38-4330 és 33-2300 modellhez), 71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</si>
  <si>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di 44-2800, 44-7800, 38-4330 y 33-2300, lunghezza 71cm (28¨) larghezza 56cm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</si>
  <si>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 voor de 44-2800, 44-7800, 38-4330, 33-2300, 71 cm lang en 56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</si>
  <si>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44-2800, 44-7800, 38-4330, 33-2300, 71 cm dł. i 56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</si>
  <si>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44-2800, 44-7800, 38-4330, 33-2300, lungime 71 cm şi 56 cm lăţime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</si>
  <si>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izdelke 44-2800, 44-7800, 38-4330, 38-4330, 33-2300, dolžina 71 cm in širina 56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</si>
  <si>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 för 44-2800, 44-7800, 38-4330, 33-2300, 71 cm långt och 56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</si>
  <si>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44-2800, 44-7800, 38-4330, 33-2300, 91 cm dlouhá a 56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</si>
  <si>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smæk forklæde i spaltet okse læder til 44-2800,44-7800, 33-2300, 91 cm lang og 56 cm bred</t>
    </r>
  </si>
  <si>
    <r>
      <t xml:space="preserve">  91 cm (36")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Schürze für 44-7800, 44-2800, 38-4330 und 33-2300 (56 cm breit 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</si>
  <si>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 for 44-2800, 44-7800, 38-4330, 33-2300, 91 cm long and 56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</si>
  <si>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44-2800, 44-7800 y 38-4330, 33-2300, largo 91 cm (36¨) ancho 56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</si>
  <si>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 malleille 44-2800, 44-7800, 38-4330, 33-2300, pituus 91 cm ja leveys 56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</si>
  <si>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44-2800, 44-7800 et 38-4330, 33-2300, longueur 91 cm (36¨), largeur 56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</si>
  <si>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44-2800, 44-7800, 38-4330 és 33-2300 modellhez), 91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</si>
  <si>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di 44-2800, 44-7800, 38-4330 y 33-2300, lunghezza 91cm (36¨) larghezza 56cm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</si>
  <si>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 voor de 44-2800, 44-7800, 38-4330, 33-2300, 91 cm lang en 56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</si>
  <si>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44-2800, 44-7800, 38-4330, 33-2300, 91 cm dł. i 56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</si>
  <si>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44-2800, 44-7800, 38-4330, 33-2300, lungime 91 cm şi 56 cm lăţime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</si>
  <si>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izdelke 44-2800, 44-7800, 38-4330, 38-4330, 33-2300, dolžina 91 cm in širina 56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</si>
  <si>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 för 44-2800, 44-7800, 38-4330, 33-2300, 91 cm långt och 56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</si>
  <si>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58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</si>
  <si>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58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</si>
  <si>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58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</si>
  <si>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58 cm wide</t>
    </r>
  </si>
  <si>
    <r>
      <t xml:space="preserve">Mandil con mangas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92 cm, ancho 58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</si>
  <si>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58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</si>
  <si>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92 cm, largeur 58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</si>
  <si>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58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</si>
  <si>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58cm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</si>
  <si>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58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</si>
  <si>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58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</si>
  <si>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92 cm, lăţime 58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</si>
  <si>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58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</si>
  <si>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skulderförkläde i nötspaltläder, 92 cm långt och 58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</si>
  <si>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63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</si>
  <si>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63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</si>
  <si>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63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</si>
  <si>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63 cm wide</t>
    </r>
  </si>
  <si>
    <r>
      <t xml:space="preserve">Mandil con mangas </t>
    </r>
    <r>
      <rPr>
        <i/>
        <sz val="10"/>
        <rFont val="Arial"/>
        <family val="1"/>
      </rPr>
      <t>G</t>
    </r>
    <r>
      <rPr>
        <b/>
        <i/>
        <sz val="10"/>
        <rFont val="Arial"/>
        <family val="1"/>
      </rPr>
      <t>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largo 92 cm, ancho 63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</si>
  <si>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63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</si>
  <si>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92 cm, largeur 63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</si>
  <si>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63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</si>
  <si>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63cm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</si>
  <si>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63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</si>
  <si>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63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</si>
  <si>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 92 cm, lăţime 63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</si>
  <si>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63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</si>
  <si>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skulderförkläde i nötspaltläder, 92 cm långt och 63 cm brett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</si>
  <si>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</si>
  <si>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kabel dække, lysebrun spaltet okse læder, 1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</si>
  <si>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1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</si>
  <si>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</si>
  <si>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</si>
  <si>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1 metri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</si>
  <si>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croûte bovin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</si>
  <si>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</si>
  <si>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1m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</si>
  <si>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</si>
  <si>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</si>
  <si>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</si>
  <si>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</si>
  <si>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</si>
  <si>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</si>
  <si>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</si>
  <si>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3,0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</si>
  <si>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</si>
  <si>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3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</si>
  <si>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</si>
  <si>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3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</si>
  <si>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</si>
  <si>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3m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</si>
  <si>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</si>
  <si>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</si>
  <si>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</si>
  <si>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</si>
  <si>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</si>
  <si>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6,7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</si>
  <si>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6,7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</si>
  <si>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6.7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</si>
  <si>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6,7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</si>
  <si>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6,7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</si>
  <si>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6,7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</si>
  <si>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6,7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</si>
  <si>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6,7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</si>
  <si>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6,7m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</si>
  <si>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6,7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</si>
  <si>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6,7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</si>
  <si>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6,7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</si>
  <si>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6,7 metre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</si>
  <si>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6,7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</si>
  <si>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černá hovězí hlazenka, 1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</si>
  <si>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kerne svineskind, 1 meter lang,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</si>
  <si>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 m länge schwarzem Rinds Vollleder 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</si>
  <si>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grain cowhide, 1 meter length ,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</si>
  <si>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flor negro de vaca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</si>
  <si>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sian pintanahkaa, pituus 1 metri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</si>
  <si>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fleur noir de vache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</si>
  <si>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teljes, hasított marhabőr, 1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</si>
  <si>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bovina fiore nero diametro 22mm, lunghezza 1m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</si>
  <si>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glad rundleer, 1 meter lengte, 22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</si>
  <si>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czarna, licowa skóra wołowa, długość: 1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</si>
  <si>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piele box neagră de bovină, lungime 1 metru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</si>
  <si>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črna torbica iz govejega usnja, 1 meter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</si>
  <si>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nötnarvläder, längd 1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</si>
  <si>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černá hovězí hlazenka, 1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</si>
  <si>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kerne svineskind, 1 meter lang, 28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</si>
  <si>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1 m länge schwarzem Rinds Vollleder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</si>
  <si>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grain cowhide, 1 meter length ,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</si>
  <si>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1 metro en cuero flor negro de vaca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</si>
  <si>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sian pintanahkaa, pituus 1 metri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</si>
  <si>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1 mètre en cuir fleur noir de vache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</si>
  <si>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teljes, hasított marhabőr, 1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</si>
  <si>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bovina fiore nero diametro 28mm, lunghezza 1m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</si>
  <si>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glad rundleer, 1 meter lengte,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</si>
  <si>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czarna, licowa skóra wołowa, długość: 1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</si>
  <si>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piele box neagră de bovină, lungime 1 metru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</si>
  <si>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črna torbica iz govejega usnja, 1 meter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</si>
  <si>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nötnarvläder, längd 1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</si>
  <si>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3,9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</si>
  <si>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3,9 meter lang og 22 mm i diameter, med lynlås</t>
    </r>
  </si>
  <si>
    <r>
      <rPr>
        <b/>
        <i/>
        <sz val="10"/>
        <rFont val="Arial"/>
        <family val="1"/>
      </rPr>
      <t>PYTHONrap™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3,9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</si>
  <si>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3,9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</si>
  <si>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3,9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</si>
  <si>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3,9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</si>
  <si>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3,9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</si>
  <si>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3,9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</si>
  <si>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22mm, lunghezza 3,9m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</si>
  <si>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3,9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</si>
  <si>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3,9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</si>
  <si>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3.9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</si>
  <si>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3,9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</si>
  <si>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3,9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</si>
  <si>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3,9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</si>
  <si>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3,9 meter lang og 28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</si>
  <si>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3,9 m länge hellbraune Leder-Überzugschlaug,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</si>
  <si>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3,9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</si>
  <si>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3,9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</si>
  <si>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3,9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</si>
  <si>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3,9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</si>
  <si>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3,9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</si>
  <si>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28mm, lunghezza 3,9m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</si>
  <si>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3,9 meter lengte en 28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</si>
  <si>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3,9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</si>
  <si>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3.9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</si>
  <si>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3,9 metra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</si>
  <si>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3,9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</si>
  <si>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1 m dlouhé a 32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</si>
  <si>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1 meter lang og 32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</si>
  <si>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1 m länge hellbraune Leder-Überzugschlaug, 32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</si>
  <si>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32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</si>
  <si>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32 mm, largo 1 metro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</si>
  <si>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1 metri ja halkaisija 32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</si>
  <si>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32 mm, longueur 1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</si>
  <si>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32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</si>
  <si>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32mm, lunghezza 1m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</si>
  <si>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32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</si>
  <si>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32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</si>
  <si>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32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</si>
  <si>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32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</si>
  <si>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32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</si>
  <si>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4 m dlouhé a 23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</si>
  <si>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4 meter lang og 23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</si>
  <si>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4 m länge schwarzem feuerresistentem nylon Überzugschlaug, 23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</si>
  <si>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4 meter length and 23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</si>
  <si>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23 mm, largo 4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</si>
  <si>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4 metriä ja halkaisija 23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</si>
  <si>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23 mm, longueur 4 mètre en nylon ignifugé noir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</si>
  <si>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4 méteres hosszúság és 23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</si>
  <si>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23mm, lunghezza 4m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</si>
  <si>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4 meter lengte en 23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</si>
  <si>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4 m i średnica: 23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</si>
  <si>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nylon negru ignifug, lungime 4 metri şi diametru 23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</si>
  <si>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4 metre dolžine in premer 23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</si>
  <si>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4 meter och diameter 23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</si>
  <si>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4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</si>
  <si>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4 meter lang og 28 mm i diameter, med lynlås</t>
    </r>
  </si>
  <si>
    <r>
      <rPr>
        <b/>
        <i/>
        <sz val="10"/>
        <rFont val="Arial"/>
        <family val="1"/>
      </rPr>
      <t>PYTHONrap™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4 m länge schwarzem feuerresistentem nylon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</si>
  <si>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4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</si>
  <si>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4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</si>
  <si>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4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</si>
  <si>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4 mètre en nylon ignifugé noir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</si>
  <si>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4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</si>
  <si>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28mm, lunghezza 4m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</si>
  <si>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4 meter lengte en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</si>
  <si>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4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</si>
  <si>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nylon negru ignifug, lungime 4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</si>
  <si>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4 metre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</si>
  <si>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4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</si>
  <si>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2,5 m dlouhé a 37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</si>
  <si>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2,5 meter lang og 37 mm i diameter, med lynlås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</si>
  <si>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2.5 m länge hellbraune Leder-Überzugschlaug, 37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</si>
  <si>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2,5 meter length and 37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</si>
  <si>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37 mm, largo 2,5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</si>
  <si>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2,5 metriä ja halkaisija 37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</si>
  <si>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37 mm, longueur 2,5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</si>
  <si>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2,5 méteres hosszúság és 37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</si>
  <si>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37mm, lunghezza 2,5m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</si>
  <si>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2,5 meter lengte en 37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</si>
  <si>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2,5 m i średnica: 37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</si>
  <si>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2.5 metri şi diametru 37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</si>
  <si>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2,5 metra dolžine in premer 37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</si>
  <si>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2,5 meter och diameter 37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</si>
  <si>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3,5 m dlouhé a 37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</si>
  <si>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3,5 meter lang og 37 mm i diameter, med lynlås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</si>
  <si>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3.5 m länge hellbraune Leder-Überzugschlaug, 37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</si>
  <si>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cable cover, lightbrown split cow leather, 3,5 meter length and 37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</si>
  <si>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37 mm, largo 3,5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</si>
  <si>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3,5 metriä ja halkaisija 37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</si>
  <si>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37 mm, longueur 3,5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</si>
  <si>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kábelvédő, világosbarna, hasított tehénbőr, 3,5 méteres hosszúság és 37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</si>
  <si>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37mm, lunghezza 3,5m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</si>
  <si>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3,5 m i średnica: 37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</si>
  <si>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3.5 metri şi diametru 37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</si>
  <si>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3,5 metra dolžine in premer 37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</si>
  <si>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kabelskydd i ljusbrunt spaltläder av nöt, längd 3,5 meter och diameter 37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</si>
  <si>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ze slabší hnědé hovězí štípenky, 30 mm průměr (cena za 1m + 1 x díl číslo: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</si>
  <si>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lysebrun spaltet okse læder kabel dække, 30 mm i diameter ( pris pr meter + 1 x varenummer.: 99-4000)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</si>
  <si>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Hellbraune Leder-Überzugschlaug, 30 mm Durchmesser (Preis pro Meter + 1x Produktnummer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</si>
  <si>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lightbrown split cowleather cable cover, 30 mm diameter (price per meter + 1 x part no.: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</si>
  <si>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30 mm en cuero serraje vacuno marrón claro con cierre Velcro (precio por metro + 1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</si>
  <si>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 vaaleanruskeaan lehmän hallasjasnahkaa, halkaisija 30 mm (metrihinta + 1 x osanumero: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</si>
  <si>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30 mm en cuir croûte bovin brun clair avec fermeture Velcro (prix par mètre + 1 x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</si>
  <si>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világosbarna hasított tehénbőrből készült kábelvédő, 30 mm-es átmérő (ár/méter + 1 x cikkszám: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</si>
  <si>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30mm, chiusura zip (prezzo a metro +1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</si>
  <si>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30 mm diameter (prijs per meter + 1 x art. nr.: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</si>
  <si>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średnica: 30 mm (cena za metr + 1 x pozycja: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</si>
  <si>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diametru 30 mm, (preţ pe metru + 1 x produs nr. 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</si>
  <si>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 iz svetlo rjavega cepljenega govejega usnja, premer 30 mm (cena na meter + 1 × del št.: 99-4000)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</si>
  <si>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ljusbrunt kabelskydd i nötspaltläder, diameter 30 mm (pris per meter + 1 x art.nr.: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</si>
  <si>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ze slabší hnědé hovězí štípenky, 50 mm průměr (cena za 1m + 1 x díl číslo: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</si>
  <si>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lysebrun spaltet okse læder kabel dække, 50 mm i diameter ( pris pr meter + 1 x varenummer.: 99-4000)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</si>
  <si>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Hellbraune Leder-Überzugschlaug, 50 mm Durchmesser (Preis pro Meter + 1x Produktnummer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</si>
  <si>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lightbrown split cowleather cable cover, 50 mm diameter (price per meter + 1 x part no.: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</si>
  <si>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 en cuero serraje vacuno marrón claro con cierre Velcro (precio por metro + 1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</si>
  <si>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 vaaleanruskeaan lehmän hallasjasnahkaa, halkaisija 50 mm (metrihinta + 1 x osanumero: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</si>
  <si>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 en cuir croûte bovin brun clair avec fermeture Velcro (prix par mètre + 1 x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</si>
  <si>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világosbarna hasított tehénbőrből készült kábelvédő, 50 mm-es átmérő (ár/méter + 1 x cikkszám: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</si>
  <si>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50mm, chiusura zip (prezzo a metro +1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</si>
  <si>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50 mm diameter (prijs per meter + 1 x  art.nr..: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</si>
  <si>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średnica: 50 mm (cena za metr + 1 x pozycja: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</si>
  <si>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diametru 50 mm, (preţ pe metru + 1 x produs nr. 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</si>
  <si>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 iz svetlo rjavega cepljenega govejega usnja, premer 50 mm (cena na meter + 1 × del št.: 99-4000)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</si>
  <si>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ljusbrunt kabelskydd i nötspaltläder, diameter 50 mm (pris per meter + 1 x art.nr.: 99-4000)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</si>
  <si>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81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</si>
  <si>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</si>
  <si>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81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</si>
  <si>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</si>
  <si>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81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</si>
  <si>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</si>
  <si>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81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</si>
  <si>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81cm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</si>
  <si>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</si>
  <si>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81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</si>
  <si>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</si>
  <si>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81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</si>
  <si>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81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</si>
  <si>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86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</si>
  <si>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</si>
  <si>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86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</si>
  <si>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</si>
  <si>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86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</si>
  <si>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</si>
  <si>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86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</si>
  <si>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86cm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</si>
  <si>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</si>
  <si>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86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</si>
  <si>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</si>
  <si>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86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</si>
  <si>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86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</si>
  <si>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91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</si>
  <si>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</si>
  <si>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91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</si>
  <si>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</si>
  <si>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91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</si>
  <si>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</si>
  <si>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91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</si>
  <si>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91cm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</si>
  <si>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</si>
  <si>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91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</si>
  <si>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</si>
  <si>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91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</si>
  <si>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91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</si>
  <si>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96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</si>
  <si>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</si>
  <si>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96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</si>
  <si>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</si>
  <si>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96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</si>
  <si>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</si>
  <si>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96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</si>
  <si>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96cm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</si>
  <si>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</si>
  <si>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96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</si>
  <si>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</si>
  <si>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96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</si>
  <si>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96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</si>
  <si>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laclové kalhoty pro svářeče z rubové hovězí kůže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</si>
  <si>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busker i okse ruskind med bryst beskyttelse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</si>
  <si>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pant with brest protection</t>
    </r>
  </si>
  <si>
    <r>
      <t xml:space="preserve">Mono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</si>
  <si>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-hitsaushousut lehmän pintanahkaa, rintasuojus</t>
    </r>
  </si>
  <si>
    <r>
      <t xml:space="preserve">Salopette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</si>
  <si>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hegesztőnadrág BREST-védelemmel</t>
    </r>
  </si>
  <si>
    <r>
      <t xml:space="preserve">Tuta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</si>
  <si>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tuinbroek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</si>
  <si>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ogrodniczki spawalnicze z licowej skóry wołowej chroniące klatkę piersiową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</si>
  <si>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piele box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</si>
  <si>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hlačnica iz zrnatega govejega usnja z zaščitnim naprsnikom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</si>
  <si>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nötnarv med bröstlapp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</si>
  <si>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rukávník z hovězí štípenky (pár), 58 cm (23”) dlouhý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</si>
  <si>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svejseærmer i spaltet okse læder ( par), 58 cm(23") lang</t>
    </r>
  </si>
  <si>
    <r>
      <t xml:space="preserve">  58 cm (23”)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Schweißer Ärmel (paar)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</si>
  <si>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sleeves (pair), 58 cm (23”) long </t>
    </r>
  </si>
  <si>
    <r>
      <t xml:space="preserve">Manguitos de soldadura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58 cm (23¨)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</si>
  <si>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-hitsaushihat lehmän hallasjasnahkaa (pari), pituus 58 cm (23”) </t>
    </r>
  </si>
  <si>
    <r>
      <t xml:space="preserve">Manchettes de soudage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58 cm (23¨)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</si>
  <si>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 karvédő (párban), 58 cm-es (23 hüvelykes) hosszúság </t>
    </r>
  </si>
  <si>
    <r>
      <t xml:space="preserve">Maniche de saldatura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58cm (23") coppia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</si>
  <si>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split rundlederen lasmouwen (paar), 58 cm (23”) lang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</si>
  <si>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rękawy spawalnicze z dwoiny bydlęcej (para), 58 cm (23”)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</si>
  <si>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mâneci de sudură cu prindere elastică (pereche), lungime 58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</si>
  <si>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varilni rokavi iz cepljenega govejega usnja (par), dolžina 58 cm (23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</si>
  <si>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i nötspaltläder (par), 58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</si>
  <si>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vysoce odolná ochrana paže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</si>
  <si>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kraftig arm beskyttelse (stykke)</t>
    </r>
  </si>
  <si>
    <r>
      <t xml:space="preserve">  35 cm (14”)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Ärmelschoner für schweres Arbeit</t>
    </r>
  </si>
  <si>
    <r>
      <t xml:space="preserve">  35 cm (14”) length </t>
    </r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heavy duty arm guard (piece)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</si>
  <si>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protección reforzada del brazo, largo 35 cm (14") (piezo)</t>
    </r>
  </si>
  <si>
    <r>
      <t xml:space="preserve">Manches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protection renforcée de bras, longueur 35 cm (la pièce)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</si>
  <si>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nehéz kar védelem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</si>
  <si>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protezione maggiore del braccio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</si>
  <si>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armbeschermer voor zware arbeid, 35 cm (14") lang (stuks)</t>
    </r>
  </si>
  <si>
    <r>
      <t xml:space="preserve">  35 cm (14”) długości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wysoce odporna ochrona ramienia (sztuka)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</si>
  <si>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protecție braț pentru condiții grele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</si>
  <si>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roko v ekstremnih pogojih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</si>
  <si>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slitstarkt armskydd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</si>
  <si>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kamaše z hovězí štípenky (pár), 15 cm (  6”) 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</si>
  <si>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 i spaltet okse læder  (par), 15 cm (6")</t>
    </r>
  </si>
  <si>
    <r>
      <t xml:space="preserve">  15 cm (  6”) länge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Gamaschen (paar)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</si>
  <si>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spats (pair), 15 cm (  6”) long </t>
    </r>
  </si>
  <si>
    <r>
      <t xml:space="preserve">Polainas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15 cm (6¨)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</si>
  <si>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-hitsausnilkkaimet lehmän hallasjasnahkaa (pari), pituus 15 cm (6”) </t>
    </r>
  </si>
  <si>
    <r>
      <t xml:space="preserve">Guêtres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longueur 15 cm (6¨)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</si>
  <si>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hegesztő-bokavédő (párban), 15 cm-es (6 hüvelykes) hosszúság </t>
    </r>
  </si>
  <si>
    <r>
      <t xml:space="preserve">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15cm (6") coppia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</si>
  <si>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voetbeschermers (paar), 15 cm (  6”)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</si>
  <si>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nastopnik spawalniczy z dwoiny bydlęcej (para), 15 cm (  6”)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</si>
  <si>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15 cm (6”)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</si>
  <si>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varilne gamaše iz cepljenega govejega usnja (par), dolžina 15 cm (6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</si>
  <si>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skyddsdamasker i nötspaltläder (par), 15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</si>
  <si>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ochranné kamaše z hovězí štípenky s ochranou obuvi (pár), 36 cm (15”)dlouhé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</si>
  <si>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gamacher(par), 36 cm (15") lang</t>
    </r>
  </si>
  <si>
    <r>
      <t xml:space="preserve">  36 cm (15”)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Gamaschen (paar)</t>
    </r>
  </si>
  <si>
    <r>
      <t xml:space="preserve">Polainas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36 cm (15¨)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</si>
  <si>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-hitsauslahje nilkkaimella (pari), lehmän hallasjasnahkaa, pituus 36 cm (15”) </t>
    </r>
  </si>
  <si>
    <r>
      <t xml:space="preserve">Guêtres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36 cm (15¨)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</si>
  <si>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hegesztőcsizma bokavédővel (párban), 36 cm-es (15 hüvelykes) hosszúság </t>
    </r>
  </si>
  <si>
    <r>
      <t xml:space="preserve">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36cm (15") 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</si>
  <si>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voet- en scheenbeschermers (paar), 36 cm (15”)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</si>
  <si>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nagolennik spawalniczy z nastopnikiem z dwoiny bydlęcej (para), 36 cm (15”)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</si>
  <si>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36 cm (15”)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</si>
  <si>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visoka varilna gamaša z zaščito za čevelj iz cepljenega govejega usnja (par), dolžina 36 cm (15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</si>
  <si>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benskydd med damask i nötspaltläder (par), 36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</si>
  <si>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prodloužení ke kamaším č. 44-7114 , hovězí štípenka (pár), 15 cm široké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</si>
  <si>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forlænget svejse gamacher til 44-7114 (pr), 15 cm brede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</si>
  <si>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extension for 44-7114 welding legging (pr), 15 cm wide </t>
    </r>
  </si>
  <si>
    <r>
      <t xml:space="preserve">Extensión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para polainas 44-7114 en cuero serraje vacuno, largo 15 cm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</si>
  <si>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-jatkokappale lehmän hallasjasnahasta hitsauslahkeelle 44-7114 (pari), leveys 15 cm </t>
    </r>
  </si>
  <si>
    <r>
      <t xml:space="preserve">Extension pour guêtre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44-7114 en cuir croûte bovin, 15 cm de large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</si>
  <si>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toldalék a 44-7114 cikkszámú hegesztőcsizmához (párban), 15 cm-es szélesség </t>
    </r>
  </si>
  <si>
    <r>
      <t xml:space="preserve">Estensione di 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44-7114 pelle crosta bovino lunghezza 15cm (coppia)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</si>
  <si>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verlengstuk voor de 44-7114 beschermer (pr), 15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</si>
  <si>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przedłużenie z dwoiny bydlęcej dla nagolennika spawalniczego 44-7114  (para), 15 cm szer.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</si>
  <si>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extensie din şpalt de vită pentru  jambierele 44-7114 (pereche), lăţime 15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</si>
  <si>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podaljšek iz cepljenega govejega usnja za varilno gamašo 44-7114 (par), širina 15 cm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</si>
  <si>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förlängning i nötspaltläder för 44-7114 benskydd (par), 15 cm bred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</si>
  <si>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do pasu z hovězí štípenky, 60 cm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</si>
  <si>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hofte forklæde i spaltet okse læder, 60 cm lang og 60 cm bred</t>
    </r>
  </si>
  <si>
    <r>
      <t xml:space="preserve">  60 cm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Bauchschürze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</si>
  <si>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waist apron, 60 cm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</si>
  <si>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60 cm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</si>
  <si>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-hitsauspuoliessu lehmän hallasjasnahkaa, pituus 60 cm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</si>
  <si>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60 cm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</si>
  <si>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derékpántos hegesztőköpeny, 60 cm-es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</si>
  <si>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60cm,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</si>
  <si>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heup schort, 60 cm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</si>
  <si>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na pas z dwoiny bydlęcej, 60 cm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</si>
  <si>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pentru brâu din şplat de vită, lungime 60 cm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</si>
  <si>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60 cm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</si>
  <si>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midjeförkläde i nötspaltläder, 60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</si>
  <si>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91 cm (36”)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</si>
  <si>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91 cm (36") lang og 60 cm bred</t>
    </r>
  </si>
  <si>
    <r>
      <t xml:space="preserve">  91 cm (36”)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</si>
  <si>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 91 cm (36”)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</si>
  <si>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91 cm (36¨)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</si>
  <si>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91 cm (36”)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</si>
  <si>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91 cm (36¨)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</si>
  <si>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91cm-es (36 hüvelykes) hosszúság és 60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</si>
  <si>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91cm (36¨)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</si>
  <si>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 91 cm (36”)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</si>
  <si>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 91 cm (36”)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</si>
  <si>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91 cm (36”)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</si>
  <si>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91 cm (36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</si>
  <si>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91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</si>
  <si>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107 cm (42”)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</si>
  <si>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107 cm (42") lang og 60 cm bred</t>
    </r>
  </si>
  <si>
    <r>
      <t xml:space="preserve">107 cm (42”)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</si>
  <si>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 cm (42”)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</si>
  <si>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</si>
  <si>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107 cm (42”)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</si>
  <si>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</si>
  <si>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</si>
  <si>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107cm (42¨)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</si>
  <si>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107 cm (42”)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</si>
  <si>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</si>
  <si>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107 cm (426”)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</si>
  <si>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</si>
  <si>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</si>
  <si>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107 cm (42”)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</si>
  <si>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107 cm (42") lang og 80 cm bred</t>
    </r>
  </si>
  <si>
    <r>
      <t xml:space="preserve">107 cm (42”)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spalt Rindleder  Schürze 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</si>
  <si>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 cm (42”)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</si>
  <si>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80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</si>
  <si>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107 cm (42”) ja leveys 80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</si>
  <si>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</si>
  <si>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80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</si>
  <si>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107cm (42¨) larghezza 80cm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</si>
  <si>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107 cm (42”)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</si>
  <si>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(42”)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</si>
  <si>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107 cm (42”)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</si>
  <si>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</si>
  <si>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</si>
  <si>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122 cm (48”)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</si>
  <si>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122 cm (48") lang og 60 cm bred</t>
    </r>
  </si>
  <si>
    <r>
      <t xml:space="preserve">122 cm (48”)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</si>
  <si>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122 cm (48”)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</si>
  <si>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122 cm (48¨)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</si>
  <si>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122 cm (48”)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</si>
  <si>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122 cm (48¨)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</si>
  <si>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122 cm-es (48 hüvelykes)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</si>
  <si>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122cm (48¨)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</si>
  <si>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122 cm (48”)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</si>
  <si>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122 cm (48”)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</si>
  <si>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122 cm (48”)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</si>
  <si>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122 cm (48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</si>
  <si>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122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</si>
  <si>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122 cm (48”)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</si>
  <si>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122 cm (48") lang og 80 cm bred</t>
    </r>
  </si>
  <si>
    <r>
      <t xml:space="preserve">122 cm (48”)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</si>
  <si>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122 cm (48”)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</si>
  <si>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122 cm (48¨) (ancho 80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</si>
  <si>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122 cm (48”) ja leveys 80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</si>
  <si>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122 cm (48¨)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</si>
  <si>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122 cm-es (48 hüvelykes) hosszúság és 80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</si>
  <si>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122cm (48¨) larghezza 80cm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</si>
  <si>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122 cm (48”)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</si>
  <si>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122 cm (48”)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</si>
  <si>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122 cm (48”)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</si>
  <si>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122 cm (48 palcev)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</si>
  <si>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122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</si>
  <si>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kalhoty s laclem z hovězí štípenky otevřené vzadu na principu upnuté zástěry na více místech,  122 cm (48”) 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</si>
  <si>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delt svejse smæk forklæde med ben, lavet af spaltet okse læder, 122 cm (48")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</si>
  <si>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122 cm (48”) länge spalt Rindleder Beinschürze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</si>
  <si>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leg welding bib apron made of split cowleather, 122 cm (48”) long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</si>
  <si>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 sin respaldo, largo 122 cm (48¨)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</si>
  <si>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-hitsausessu jalkahalkiolla, lehmän hallasjasnahkaa, pituus 122 cm (48”)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</si>
  <si>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osztott lábas hegesztőköpeny hasított tehénbérből, 122 cm-es (48 hüvelykes) hosszúság</t>
    </r>
  </si>
  <si>
    <r>
      <t xml:space="preserve">Gembriule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senza parte posteriore, lunghezza 122cm (48")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</si>
  <si>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tuinbroek met open achterzijde, 122 cm (48”)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</si>
  <si>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skórzane, przody ogrodniczek spawalniczych z dwoiny bydlęcej, 122 cm (48”)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</si>
  <si>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sudură cu prindere pe picior din şpalt de vită, lungime 122 cm (48”)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</si>
  <si>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za zaščito nog iz cepljenega govejega usnja, dolžina 122 cm (48 palcev)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</si>
  <si>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byxa i nötspaltläder som är öppen baktill med bröstlapp, 122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</si>
  <si>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</si>
  <si>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</si>
  <si>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81 cm long</t>
    </r>
  </si>
  <si>
    <r>
      <t>Chaqueta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81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</si>
  <si>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81 cm </t>
    </r>
  </si>
  <si>
    <r>
      <t>Veste soudeur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</si>
  <si>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81 cm-es hosszúság</t>
    </r>
  </si>
  <si>
    <r>
      <t>Giacchetta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81cm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</si>
  <si>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</si>
  <si>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81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</si>
  <si>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</si>
  <si>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</si>
  <si>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81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</si>
  <si>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chaqueta de Soldadura para la mujeres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</si>
  <si>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veste de soudage pour les femmes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</si>
  <si>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Giacca di saldatura per le donne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</si>
  <si>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lasjas van split leer voor vrouwen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</si>
  <si>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dla kobiet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</si>
  <si>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Jacheta de sudura pentru femei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</si>
  <si>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</si>
  <si>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86 cm lang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</si>
  <si>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cowleather welding jacket, 86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</si>
  <si>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</si>
  <si>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86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</si>
  <si>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</si>
  <si>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hasított tehénbőrből készült hegesztőköpeny, 86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</si>
  <si>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86cm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</si>
  <si>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</si>
  <si>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86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</si>
  <si>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</si>
  <si>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</si>
  <si>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 svetsjacka i nötspaltläder, 86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</si>
  <si>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</si>
  <si>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</si>
  <si>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jacket with split cowleather front and flame retardant cotton back, 86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</si>
  <si>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</si>
  <si>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86 cm </t>
    </r>
  </si>
  <si>
    <r>
      <t>Veste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</si>
  <si>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hegesztőkabát hasított tehénbérből készült elülső résszel és égésálló pamut hátrésszel, 86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</si>
  <si>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</si>
  <si>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</si>
  <si>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</si>
  <si>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</si>
  <si>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</si>
  <si>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med nötspaltläder framtill och flamskyddsbehandlad bomull baktill, 86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</si>
  <si>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</si>
  <si>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</si>
  <si>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86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</si>
  <si>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</si>
  <si>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86 cm-es hosszúság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</si>
  <si>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</si>
  <si>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dammodell med nötspaltläder framtill och flamskyddsbehandlad bomull baktill, 86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</si>
  <si>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91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</si>
  <si>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</si>
  <si>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jacket, 91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</si>
  <si>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vacuno, largo 91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</si>
  <si>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91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</si>
  <si>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</si>
  <si>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hegesztőköpeny, 91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</si>
  <si>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91cm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</si>
  <si>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</si>
  <si>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91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</si>
  <si>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</si>
  <si>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91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</si>
  <si>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nötspaltläder, 91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</si>
  <si>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91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</si>
  <si>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</si>
  <si>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91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</si>
  <si>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</si>
  <si>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91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</si>
  <si>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</si>
  <si>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91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</si>
  <si>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</si>
  <si>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</si>
  <si>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</si>
  <si>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</si>
  <si>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91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</si>
  <si>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91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</si>
  <si>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96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</si>
  <si>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</si>
  <si>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96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</si>
  <si>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96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</si>
  <si>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96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</si>
  <si>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</si>
  <si>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</si>
  <si>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96cm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</si>
  <si>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</si>
  <si>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96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</si>
  <si>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</si>
  <si>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96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</si>
  <si>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</si>
  <si>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96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</si>
  <si>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</si>
  <si>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96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</si>
  <si>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</si>
  <si>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96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</si>
  <si>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</si>
  <si>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96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</si>
  <si>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</si>
  <si>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</si>
  <si>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</si>
  <si>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</si>
  <si>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96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</si>
  <si>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</si>
  <si>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jacket, 96 cm long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</si>
  <si>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</si>
  <si>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hegesztőköpeny, 96 cm-es hosszúság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</si>
  <si>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nötspaltläder,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</si>
  <si>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do pasu pro svářeče z hovězí štípenky otevřené vzadu, 102 cm (40")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</si>
  <si>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bukser med åben ryg, 102 cm. (40")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</si>
  <si>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102 cm (40") länge spalt Rindleder Beinschürze mit offenem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</si>
  <si>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chap, 102 cm (40") long</t>
    </r>
  </si>
  <si>
    <r>
      <t xml:space="preserve">Pantalón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sin respaldo, largo 102 cm (40¨)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</si>
  <si>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-hitsauslahkeet lehmän hallasjasnahkaa, pituus 102 cm (40") </t>
    </r>
  </si>
  <si>
    <r>
      <t>Pantalon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sans arrière, longueur 102 cm (40¨)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</si>
  <si>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hegesztőruha, 102 cm-es (40 hüvelykes) hosszúság</t>
    </r>
  </si>
  <si>
    <r>
      <t xml:space="preserve">Pantaloni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senza parte porteriore, lunghezza : 102cm (40")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</si>
  <si>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lasbroek met open achterzijde, 102 cm (40")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</si>
  <si>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przody spodni spawalniczych z dwoiny bydlęcej, 102 cm (40")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</si>
  <si>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pantalini de sudură deschişi la spate din piele şpalt de vită, lungime 102 cm (40")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</si>
  <si>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zaščita za nogo iz cepljenega govejega usnja, dolžina 102 cm (40 palcev)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</si>
  <si>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byxa som är öppen baktill i nötspaltläder, 102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</si>
  <si>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do pasu pro svářeče z hovězí štípenky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</si>
  <si>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</si>
  <si>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Bunthose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</si>
  <si>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pants</t>
    </r>
  </si>
  <si>
    <r>
      <t>Pantalón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en cuero serraje vacuno  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</si>
  <si>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-hitsaushousut lehmän hallasjasnahkaa </t>
    </r>
  </si>
  <si>
    <r>
      <t>Pantalon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</si>
  <si>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hegesztőnadrág</t>
    </r>
  </si>
  <si>
    <r>
      <t xml:space="preserve">Pantaloni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</si>
  <si>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lasbroek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</si>
  <si>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spodnie spawalnicze z dwoiny bydlęcej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</si>
  <si>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</si>
  <si>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</si>
  <si>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</si>
  <si>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s laclem do pasu pro svářeče z hovězí štípenky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</si>
  <si>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med bryst beskyttelse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</si>
  <si>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Schweisser Latzhose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</si>
  <si>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pants with brest protection</t>
    </r>
  </si>
  <si>
    <r>
      <t xml:space="preserve">Mono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</si>
  <si>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-hitsaushousut lehmän hallasjasnahkaa, rintasuojus </t>
    </r>
  </si>
  <si>
    <r>
      <t xml:space="preserve">Salopette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</si>
  <si>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hegesztőnadrág BREST-védelemmel</t>
    </r>
  </si>
  <si>
    <r>
      <t>Tuta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</si>
  <si>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 tuinbroek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</si>
  <si>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ogrodniczki spawalnicze z dwoiny bydlęcej chroniące klatkę piersiową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</si>
  <si>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</si>
  <si>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 z zaščitnim naprsnikom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</si>
  <si>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 i nötspaltläder med bröstlapp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</si>
  <si>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ramen s rukávy pro svářeče z hovězí štípenky (bolero)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</si>
  <si>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kasket ærme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</si>
  <si>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Sigma 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</si>
  <si>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cape sleeve</t>
    </r>
  </si>
  <si>
    <r>
      <t>Bolero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</si>
  <si>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-hitsausviitan hiha lehmän hallasjasnahkaa </t>
    </r>
  </si>
  <si>
    <r>
      <t>Bolero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</si>
  <si>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hegesztőkabát-felsőrész ujjakkal</t>
    </r>
  </si>
  <si>
    <r>
      <t>Bolero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</si>
  <si>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bolero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</si>
  <si>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skórzana, spawalnicza ochrona ramion i barków (bolerko) z dwoiny bydlęcej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</si>
  <si>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bolero de sudură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</si>
  <si>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z rokavi iz cepljenega govejega usnja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</si>
  <si>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för svetskåpa i nötspaltläder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</si>
  <si>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51 cm dlouhá a 56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</si>
  <si>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51 cm lang og 56 cm bred</t>
    </r>
  </si>
  <si>
    <r>
      <t xml:space="preserve">  51 cm (20")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für 44-7800, 44-2800, 38-4330, 33-2300 (56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</si>
  <si>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51 cm long and 56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</si>
  <si>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51 cm (20¨) (ancho 56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</si>
  <si>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51 cm ja leveys 56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</si>
  <si>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51 cm (20¨) (largeur 56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</si>
  <si>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 modellhez), 51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</si>
  <si>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51 cm (20") larghezza : 56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</si>
  <si>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51 cm lang en 56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</si>
  <si>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51 cm dł. i 56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</si>
  <si>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51 cm şi lăţime 56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</si>
  <si>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51 cm in širina 56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</si>
  <si>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51 cm långt och 56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</si>
  <si>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71 cm dlouhá a 56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</si>
  <si>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71 cm lang og 56 cm bred</t>
    </r>
  </si>
  <si>
    <r>
      <t xml:space="preserve">  71 cm (28”)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 (56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</si>
  <si>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71 cm long and 56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</si>
  <si>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71 cm (28¨) (ancho 56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</si>
  <si>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71 cm ja leveys 56 cm</t>
    </r>
  </si>
  <si>
    <r>
      <t>Tablier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71 cm (28¨) (largeur 56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</si>
  <si>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 modellhez), 71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</si>
  <si>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71 cm (28") larghezza : 56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</si>
  <si>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71 cm lang en 56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</si>
  <si>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do:44-7800, 44-2800, 38-4330, 33-2300, 71 cm dł. i 56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</si>
  <si>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71 cm şi lăţime 56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</si>
  <si>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71 cm in širina 56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</si>
  <si>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71 cm långt och 56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</si>
  <si>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91 cm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</si>
  <si>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91 cm lang og 60 cm bred</t>
    </r>
  </si>
  <si>
    <r>
      <t xml:space="preserve">  91 cm (36")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</si>
  <si>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91 cm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</si>
  <si>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91 cm (36¨) (ancho 60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</si>
  <si>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91 cm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</si>
  <si>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91 cm (36¨)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</si>
  <si>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™­</t>
    </r>
    <r>
      <rPr>
        <sz val="10"/>
        <rFont val="Arial"/>
        <family val="1"/>
      </rPr>
      <t xml:space="preserve"> hasított tehénbőrből készült hegesztőköpeny (a 44-7800, 44-2800, 38-4330, 33-2300 modellhez), 91 cm-es hosszúság és 60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</si>
  <si>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91 cm (36") larghezza : 60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</si>
  <si>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91 cm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</si>
  <si>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91 cm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</si>
  <si>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91 cm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</si>
  <si>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91 cm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</si>
  <si>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91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</si>
  <si>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120 cm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</si>
  <si>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120 cm lang og 80 cm bred</t>
    </r>
  </si>
  <si>
    <r>
      <t xml:space="preserve">120 cm (47”)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</si>
  <si>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120 cm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</si>
  <si>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120 cm (47¨) (ancho 80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</si>
  <si>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120 cm ja leveys 80 cm</t>
    </r>
  </si>
  <si>
    <r>
      <t>Tablier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120 cm (47¨)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</si>
  <si>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modellhez), 120 cm-es hosszúság és 80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</si>
  <si>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pelle crosta bovino a 44-7800, 44-2800, 38-4330, 33-2300, lunghezza : 120 cm (47") larghezza : 80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</si>
  <si>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120 cm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</si>
  <si>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120 cm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</si>
  <si>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120 cm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</si>
  <si>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120 cm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</si>
  <si>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120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</si>
  <si>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polštář; hnědá hovězí štípenka na jedné straně a antireflexní Rayon vrstva proti sálavému teplu na druhé straně, rozměr: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</si>
  <si>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 på en side og PFR Rayon på den anden side, størrelse: 50x50x8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</si>
  <si>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 an einer Seite un den andere Seite mit PFR Aluminisierung, Grösse: 50 x 50 x 8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</si>
  <si>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 on one side and the other side PFR Rayon, size: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</si>
  <si>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/ aluminizado 50 x 50 x 8 cm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</si>
  <si>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-hitsaustyyny; toinen puoli ruskeaa lehmän hallasjasnahkaa ja toinen puoli PFR-raionia, koko: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</si>
  <si>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/ aluminisé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</si>
  <si>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hegesztőpárna; barna, hasított tehénbőr az egyik oldalon, PFR Rayon a másik oldalon. Méret: 50 x 50 x 8 cm</t>
    </r>
  </si>
  <si>
    <r>
      <t xml:space="preserve">Cuscino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bovino/alluminato 50x50x8cm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</si>
  <si>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 op de ene zijde en PFR Rayon op de andere zijde, afmeting: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</si>
  <si>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brązowa, skóra wołowa z jednej strony a z drugiej PFR Rayon, rozmiar: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</si>
  <si>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 pe o parte iar pe cealaltă parte PFR Rayon, mărime: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</si>
  <si>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 na eni strani in material iz umetnih vlaken za zaviranje širjenja ognja PFR na drugi, velikost: 50 x 50 x 8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</si>
  <si>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 på ena sidan och PFR-viskos på den andra, storlek: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</si>
  <si>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polštář; hnědá hovězí štípenka na jedné straně a antireflexní Rayon vrstva proti sálavému teplu na druhé straně, rozměr: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</si>
  <si>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 på en side og PFR Rayon på den anden side, størrelse: 39x33x3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</si>
  <si>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 an einer Seite un den andere Seite mit PFR Aluminisierung, Grösse: 39 x 33 x 3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</si>
  <si>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 on one side and the other side PFR Rayon, size: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</si>
  <si>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/ aluminizado 39 x 33 x 8 cm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</si>
  <si>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-hitsaustyyny; toinen puoli ruskeaa lehmän hallasjasnahkaa ja toinen puoli PFR-raionia, koko: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</si>
  <si>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/ aluminisé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</si>
  <si>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hegesztőpárna; barna, hasított tehénbőr az egyik oldalon, PFR Rayon a másik oldalon. Méret: 39 x 33 x 3 cm</t>
    </r>
  </si>
  <si>
    <r>
      <t xml:space="preserve">Cuscino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bovino/alluminato 39x33x3cm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</si>
  <si>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 op de ene zijde en PFR Rayon op de andere zijde, afmeting: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</si>
  <si>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brązowa, skóra wołowa z jednej strony a z drugiej PFR Rayon, rozmiar: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</si>
  <si>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 pe o parte iar pe cealaltă parte PFR Rayon, mărime: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</si>
  <si>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 na eni strani in material iz umetnih vlaken za zaviranje širjenja ognja PFR na drugi, velikost: 39 x 33 x 3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</si>
  <si>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 på ena sidan och PFR-viskos på den andra, storlek: 39 x 33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</si>
  <si>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 z hnědé hovězí štípenky, rozměr: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</si>
  <si>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læder, størrelse: 50x50x8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</si>
  <si>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Rindleder, Grösse: 50 x 50 x 8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</si>
  <si>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</si>
  <si>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50 x 50 x 8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</si>
  <si>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-hitsaustyyny; ruskeaa lehmän hallasjasnahkaa, koko: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</si>
  <si>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</si>
  <si>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hegesztőpárna, barna, hasított tehénbőr. Méret: 50 x 50 x 8 cm</t>
    </r>
  </si>
  <si>
    <r>
      <t>Cuscino saldatore</t>
    </r>
    <r>
      <rPr>
        <i/>
        <sz val="10"/>
        <rFont val="Arial"/>
        <family val="1"/>
      </rPr>
      <t xml:space="preserve"> Lava Brown™ </t>
    </r>
    <r>
      <rPr>
        <sz val="10"/>
        <rFont val="Arial"/>
        <family val="1"/>
      </rPr>
      <t>pelle crosta bovino 50x50x8cm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</si>
  <si>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rundleer, afmeting: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</si>
  <si>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 skóra wołowa, rozmiar: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</si>
  <si>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vită, mărime: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</si>
  <si>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usnje, velikost: 50 x 50 x 8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</si>
  <si>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nötspaltläder, storlek: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</si>
  <si>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 z hnědé hovězí štípenky, rozměr: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</si>
  <si>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læder, størrelse: 39x33x3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</si>
  <si>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Rindleder, Grösse: 39 x 33 x 3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</si>
  <si>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</si>
  <si>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39 x 33 x 3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</si>
  <si>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-hitsaustyyny; ruskeaa lehmän hallasjasnahkaa, koko: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</si>
  <si>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</si>
  <si>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hegesztőpárna, barna, hasított tehénbőr. Méret: 39 x 33 x 3 cm</t>
    </r>
  </si>
  <si>
    <r>
      <t>Cuscino saldatore</t>
    </r>
    <r>
      <rPr>
        <i/>
        <sz val="10"/>
        <rFont val="Arial"/>
        <family val="1"/>
      </rPr>
      <t xml:space="preserve"> Lava Brown™ </t>
    </r>
    <r>
      <rPr>
        <sz val="10"/>
        <rFont val="Arial"/>
        <family val="1"/>
      </rPr>
      <t>pelle crosta bovino 39x33x3cm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</si>
  <si>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rundleer, afmeting: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</si>
  <si>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 skóra wołowa, rozmiar: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</si>
  <si>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vită, mărime: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</si>
  <si>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usnje, velikost: 39 x 33 x 3 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</si>
  <si>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nötspaltläder, storlek: 39 x 33 x 3 cm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</si>
  <si>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7,9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</si>
  <si>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7,9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</si>
  <si>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7,9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</si>
  <si>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7,9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</si>
  <si>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7,9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</si>
  <si>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7,9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</si>
  <si>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7,9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</si>
  <si>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7,9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</si>
  <si>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7,9m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</si>
  <si>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 van lichtbruin split rundleer, 7,9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</si>
  <si>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7,9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</si>
  <si>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7.9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</si>
  <si>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7,9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</si>
  <si>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7,9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</si>
  <si>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7,9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</si>
  <si>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7,9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</si>
  <si>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7,9 m länge hellbraune Leder-Überzugschlaug,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</si>
  <si>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7,9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</si>
  <si>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7,9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</si>
  <si>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7,9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</si>
  <si>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7,9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</si>
  <si>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7,9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</si>
  <si>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28mm, lunghezza 7,9m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</si>
  <si>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 van lichtbruin split rundleer, 7,9 meter lengte en 28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</si>
  <si>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7,9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</si>
  <si>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7.9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</si>
  <si>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7,9 metra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</si>
  <si>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7,9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</si>
  <si>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8 m dlouhé a 23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</si>
  <si>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8 meter lang og 23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</si>
  <si>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8 m länge schwarzem feuerresistentem nylon Überzugschlaug, 23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</si>
  <si>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8 meter length and 23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</si>
  <si>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23 mm, largo 8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</si>
  <si>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8 metriä ja halkaisija 23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</si>
  <si>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23 mm, longueur 8 mètre en nylon noir ignifugé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</si>
  <si>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8 méteres hosszúság és 23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</si>
  <si>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23mm, lunghezza 8m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</si>
  <si>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8 meter lengte en 23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</si>
  <si>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8 m i średnica: 23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</si>
  <si>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calburi, nzlon ignifug negru, lungime 8 metri şi diamtru 23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</si>
  <si>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8 metrov dolžine in premer 23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</si>
  <si>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8 meter och diameter 23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</si>
  <si>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8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</si>
  <si>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8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</si>
  <si>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8 m länge schwarzem feuerresistentem nylon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</si>
  <si>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8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</si>
  <si>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8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</si>
  <si>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8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</si>
  <si>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8 mètre en nylon noir ignifugé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</si>
  <si>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8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</si>
  <si>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28mm, lunghezza 8m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</si>
  <si>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8 meter lengte en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</si>
  <si>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8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</si>
  <si>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calburi, nzlon ignifug negru, lungime 8 metri şi diamtru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</si>
  <si>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8 metrov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</si>
  <si>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8 meter och diameter 28 mm, dragkedja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</si>
  <si>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1,74 x 1,74 m. Vhodné do rámečku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</si>
  <si>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skærm 1,74 x 1,74 m. Passer till ramme på 1,8 x 1,8 m.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</si>
  <si>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Schweisserschutzvorhänge 1,74 x 1,74 m. Passt der Rahmen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</si>
  <si>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1,74 x 1,74 m. Fits within frame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</si>
  <si>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1,74 m naranja/rojo. Se adapta en el marco de 1,8 x 1,8 m.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</si>
  <si>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1,74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</si>
  <si>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1,74 m orange/rouge. S'adapte à l'intérieur du cadre de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</si>
  <si>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hegesztőfüggöny, 1,74 x 1,74 m. 1,8 x 1,8 méteres kerebe illik bele.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</si>
  <si>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1,74 m arancia/rossa. Si inserisce all’interno del quadro di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</si>
  <si>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1,74 x 1,74 m. Past in een frame van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</si>
  <si>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1,74 x 1,74 m. Dopasowane do ramy 1,8 x 1,8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</si>
  <si>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portocaliu/roşu 1,74 x 1,74 m. Compatibilă cu rama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</si>
  <si>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varilni zaslon 1,74 x 1,74 m. Prilega se okvirju 1,8 x 1,8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</si>
  <si>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 1,74 x 1,74 m. Passar inom ram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</si>
  <si>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závěs ekonomické provedení  oranž/červená, 68 cm široká, 180 cm dlouhá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</si>
  <si>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gardin med strips, 68 cm bred,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</si>
  <si>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Econo Orange/Rot Schweisser Streifenvorhänge, 68 cm. Breit, 180 cm. Länge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</si>
  <si>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strip welding curtain 68 cm wide, 180 cm long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</si>
  <si>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láminas de soldadura ECO 68 x 180 cm naranja/rojo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</si>
  <si>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-hitsausverho, leveys 68 cm ja pituus 180 cm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</si>
  <si>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lanières soudure ECO 68 x 180 cm orange/rouge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</si>
  <si>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narancssárga/piros, csíkos hegesztőfüggöny, 68 cm-es szélesség és 180 cm-es hosszúság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</si>
  <si>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Strisce schermo saldatura ECO 68 x 180 cm arancia/rossa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</si>
  <si>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oranje/rood strip lasgordijn 68 cm breed,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</si>
  <si>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pomarańczowa/czerwona lamelowa zasłona spawalnicza 68 cm szer., 180 cm dł.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</si>
  <si>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fâşie perdea de sudură portocaliu/roşu 68 cm lăţime, 180 cm lungime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</si>
  <si>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oranžna/rdeča lamelna varilna zavesa širine 68 cm, dolžine 180 cm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</si>
  <si>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svetsgardinremsa, 68 cm bred, 180 cm lång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</si>
  <si>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1,74 x 2,34 m. Vhodné do rámečku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</si>
  <si>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skærm 1,74 x 2,34 m. Passer till ramme på 1,8 x 2,4 m.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</si>
  <si>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Schweisserschutzvorhänge 1,74 x 2,34 m. Passt der Rahmen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</si>
  <si>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1,74 x 2,34 m. Fits within frame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</si>
  <si>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2,34 m naranja/rojo. Se adapta en el marco de 1,8 x 2,4 m.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</si>
  <si>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2,34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</si>
  <si>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2,34 mtr orange/rouge. S'adapte à l'intérieur du cadre de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</si>
  <si>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hegesztőfüggöny, 1,74 x 2,34 m. 1,8 x 2,4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</si>
  <si>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2,34 m arancia/rossa. Si inserisce all’interno del quadro di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</si>
  <si>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1,74 x 2,34 m. Past in een frame van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</si>
  <si>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1,74 x 2,34 m. Dopasowane do ramy 1,8 x 2,4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</si>
  <si>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portocaliu/roşu 1,74 x 2,34 m. Compatibilă cu rama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</si>
  <si>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varilni zaslon 1,74 x 2,34 m. Prilega se okvirju 1,8 x 2,4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</si>
  <si>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 1,74 x 2,34 m. Passar inom ram 1,8 x 2,4 m.</t>
    </r>
  </si>
  <si>
    <r>
      <t xml:space="preserve">Ochranná svařovací připojitelná Červená zástěna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(včetně 9 kroužků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</si>
  <si>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rød tilslutnings svejseskærm 137 x 180 cm. (Incl. 9 ringe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</si>
  <si>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rote anschließbare Schweißer Vorhänge 137 x 180 cm. (Inkl.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</si>
  <si>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red connectable welding screen 137 x 180 cm. (Incl. 9 rings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</si>
  <si>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 roja de soldadura conectable 137x180 cm. (incluyendo 9 anillos diam.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</si>
  <si>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protection rouge connectable 137x180 cm. (inclus 9 anneaux diam. 50 mm.)</t>
    </r>
  </si>
  <si>
    <r>
      <t xml:space="preserve">A piros csatlakoztatható hegesztő ekrán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piros 137 x 180 cm. (beleértve 9 karika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</si>
  <si>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di protezione rosso collegabile 137x180 cm. (di cui 9 anelli diam.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</si>
  <si>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koppelbaar lasscherm 137 x 180 cm. (Incl.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</si>
  <si>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czerwony, spinany ekran spawalniczy 137 x 180 cm. (zaw. 9 uchwytów Ø 50 mm.)</t>
    </r>
  </si>
  <si>
    <r>
      <t xml:space="preserve">Ecran de sudura rosu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cu capse de interconectare 137 x 180 cm. (Incl. 9 inele Ø 50 mm.)</t>
    </r>
  </si>
  <si>
    <r>
      <t xml:space="preserve">Rdeči varilski zaves med seboj povezani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(Inkl. 9 kruge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</si>
  <si>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röd anslutningsbar svetsskärm 137 x 180 cm. (Inkl. 9 ringar Ø 50 mm.)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</si>
  <si>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1,74 x 1,74 m. Vhodné do rámečku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</si>
  <si>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 skærm 1,74 x 1,74 m. Passer till ramme på 1,8 x 1,8 m.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</si>
  <si>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Schweisserschutzvorhänge 1,74 x 1,74 m. Passt der Rahmen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</si>
  <si>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welding screen 1,74 x 1,74 m. Fits within frame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</si>
  <si>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1,74 m verde. Se adapta en el marco de 1,8 x 1,8 m.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</si>
  <si>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1,74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</si>
  <si>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1,74 mtr vert. S'adapte à l'intérieur du cadre de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</si>
  <si>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hegesztőfüggöny, 1,74 x 1,74 m. 1,8 x 1,8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</si>
  <si>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1,74 m verde. Si inserisce all’interno del quadro di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</si>
  <si>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lasscherm, 1,74 x 1,74 m. Past in een frame van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</si>
  <si>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1,74 x 1,74 m. Dopasowane do ramy 1,8 x 1,8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</si>
  <si>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verde 1,74 x 1,74 m. Compatibilă cu rama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</si>
  <si>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 varilni zaslon 1,74 x 1,74 m. Prilega se okvirju 1,8 x 1,8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</si>
  <si>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 1,74 x 1,74 m. Passar inom ram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</si>
  <si>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opona  ekonomické provedení  zelená, 68 cm široká, 180 cm dlouhá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</si>
  <si>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grøn svejse gardin med strips, 68 cm bred,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</si>
  <si>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Econo Grün Schweisser Streifenvorhänge, 68 cm. Breit, 180 cm. Länge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</si>
  <si>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strip welding curtain 68 cm wide, 180 cm long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</si>
  <si>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láminas tiras de soldadura ECO 68 x 180 cm verde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</si>
  <si>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-hitsausverho, leveys 68 cm ja pituus 180 cm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</si>
  <si>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lanières soudure ECO 68 x 180 cm vert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</si>
  <si>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csíkos hegesztőfüggöny, 68 cm-es szélesség és 180 cm-es hosszúság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</si>
  <si>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Strisce schermo saldatura ECO 68 x 180 cm verde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</si>
  <si>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groen strip lasgordijn 68 cm breed,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</si>
  <si>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zielona lamelowa zasłona spawalnicza 68 cm szer., 180 cm dł.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</si>
  <si>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fâşie perdea de sudură verde 68 cm lăţime, 180 cm lungime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</si>
  <si>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zelena lamelna varilna zavesa širine 68 cm, dolžine 180 cm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</si>
  <si>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svetsgardinremsa, 68 cm bred, 180 cm lång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</si>
  <si>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1,74 x 2,34 m. Vhodné do rámečku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</si>
  <si>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 skærm 1,74 x 2,34 m. Passer till ramme på 1,8 x 2,4 m.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</si>
  <si>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Schweisserschutzvorhänge 1,74 x 2,34 m. Passt der Rahmen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</si>
  <si>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welding screen 1,74 x 2,34 m. Fits within frame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</si>
  <si>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cortina de soldadura 1,74 x 2,34 mtr verde. Se adapta en el marco de 1,8 x 2,4 m.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</si>
  <si>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2,34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</si>
  <si>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2,34 mtr vert. S'adapte à l'intérieur du cadre de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</si>
  <si>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 hegesztőfüggöny, 1,74 x 2,34 m. 1,8 x 2,4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</si>
  <si>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2,34 m verde. Si inserisce all’interno del quadro di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</si>
  <si>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lasscherm, 1,74 x 2,34 m. Past in een frame van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</si>
  <si>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1,74 x 2,34 m. Dopasowane do ramy 1,8 x 2,4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</si>
  <si>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verde 1,74 x 2,34 m. Compatibilă cu rama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</si>
  <si>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 varilni zaslon 1,74 x 2,34 m. Prilega se okvirju 1,8 x 2,4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</si>
  <si>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 1,74 x 2,34 m. Passar inom ram 1,8 x 2,4 m.</t>
    </r>
  </si>
  <si>
    <r>
      <t xml:space="preserve">Ochranná svařovací připojitelná Zelená zástěna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(včetně 9 kroužků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</si>
  <si>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tilslutnings svejseskærm 137 x 180 cm. (Incl. 9 ringe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</si>
  <si>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grüne anschließbare Schweißer Vorhänge 137 x 180 cm. (Inkl.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</si>
  <si>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connectable welding screen 137 x 180 cm. (Incl. 9 rings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</si>
  <si>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 verde de soldadura conectable 137x180 cm. (incluyendo 9 anillos diam.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</si>
  <si>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protection vert connectable 137x180 cm. (inclus 9 anneaux diam. 50 mm.)</t>
    </r>
  </si>
  <si>
    <r>
      <t xml:space="preserve">A piros csatlakoztatható hegesztő ekrán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 137 x 180 cm. (beleértve 9 karika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</si>
  <si>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di protezione verde collegabile 137x180 cm. (di cui 9 anelli diam.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</si>
  <si>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koppelbaar lasscherm 137 x 180 cm. (Incl.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</si>
  <si>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zielony, spinany ekran spawalniczy 137 x 180 cm. (zaw. 9 uchwytów Ø 50 mm.)</t>
    </r>
  </si>
  <si>
    <r>
      <t xml:space="preserve">Ecran de sudura verde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cu capse de interconectare 137 x 180 cm. (Incl. 9 inele Ø 50 mm.)</t>
    </r>
  </si>
  <si>
    <r>
      <t xml:space="preserve">Zeleni varilski zaves med seboj povezani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(Inkl. 9 kruge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</si>
  <si>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anslutningsbar svetsskärm 137 x 180 cm. (Inkl. 9 ringar Ø 50 mm.)</t>
    </r>
  </si>
  <si>
    <r>
      <t xml:space="preserve">Moduly  </t>
    </r>
    <r>
      <rPr>
        <b/>
        <i/>
        <sz val="10"/>
        <rFont val="Arial"/>
        <family val="1"/>
      </rPr>
      <t>COMBOrám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nebo 1,8 x 2,4 m včetně spojovacích šroubů</t>
    </r>
  </si>
  <si>
    <r>
      <t xml:space="preserve">Modular 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1,8 x 1,8 m eller 1,8 x 2,4 m inkl. drejelig sæt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</si>
  <si>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Modulare Combo-Rahmen 1,8 x 1,8 m oder 1,8 x 2,4 m, inkl. Verbindungsset</t>
    </r>
  </si>
  <si>
    <r>
      <t xml:space="preserve">Modular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or 1,8 x 2,4 m incl. swivel set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</si>
  <si>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marco para pantalla de soldadura incl. conjunto de conexiones 1,8 x 1,8/1,8 x 2,4 m</t>
    </r>
  </si>
  <si>
    <r>
      <t xml:space="preserve">Osista koostuva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tai 1,8 x 2,4 m, ml. kääntyvät osat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</si>
  <si>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cadre pour écran de soudure avec kit de raccordement 1,8 x 1,8/1,8 x 2,4 mtr</t>
    </r>
  </si>
  <si>
    <r>
      <t xml:space="preserve">Moduláris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keret, 1,8 x 1,8 m vagy 1,8 x 2,4 m (forgókészlettel együtt)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</si>
  <si>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Cornice dello schermo saldatura incluso kit di collegamento 1,8 x 1,8/1,8 x 2,4 m</t>
    </r>
  </si>
  <si>
    <r>
      <t xml:space="preserve">Modulaire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of 1,8 x 2,4 m incl. zwenk set</t>
    </r>
  </si>
  <si>
    <r>
      <t xml:space="preserve">Regulowana rama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i 1,8 x 2,4 m zawierająca obrotowe złączki</t>
    </r>
  </si>
  <si>
    <r>
      <t xml:space="preserve">Ramă modulară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sau 1,8 x 2,4 m inclusivc element de prindere</t>
    </r>
  </si>
  <si>
    <r>
      <t xml:space="preserve">Modularni okvir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 × 1,8 m ali 1,8 × 2,4 m, vklj. s kompletom za obračanje</t>
    </r>
  </si>
  <si>
    <r>
      <t xml:space="preserve">Modulär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eller 1,8 x 2,4 m inkl. vridbart set</t>
    </r>
  </si>
  <si>
    <r>
      <rPr>
        <b/>
        <sz val="10"/>
        <rFont val="Arial"/>
        <family val="1"/>
        <charset val="238"/>
      </rPr>
      <t>Přepravní náklady</t>
    </r>
    <r>
      <rPr>
        <sz val="10"/>
        <rFont val="Arial"/>
        <family val="1"/>
      </rPr>
      <t xml:space="preserve">: všechny státy EU kromě Řecka a menších ostrovů (prosím kontaktujte nás): </t>
    </r>
  </si>
  <si>
    <r>
      <rPr>
        <b/>
        <sz val="10"/>
        <rFont val="Arial"/>
        <family val="1"/>
      </rPr>
      <t>Leveringsomkostninger:</t>
    </r>
    <r>
      <rPr>
        <sz val="10"/>
        <rFont val="Arial"/>
        <family val="1"/>
      </rPr>
      <t xml:space="preserve"> Alle EU-lande, med undtagelse af Grækenland og mindre øer (for info kontakt os):</t>
    </r>
  </si>
  <si>
    <r>
      <rPr>
        <b/>
        <sz val="10"/>
        <rFont val="Arial"/>
        <family val="1"/>
      </rPr>
      <t>Frachtkosten</t>
    </r>
    <r>
      <rPr>
        <sz val="10"/>
        <rFont val="Arial"/>
        <family val="1"/>
      </rPr>
      <t xml:space="preserve">: Alle EU-Ländern, mit ausnahme von Griechenland und kleineren Inseln </t>
    </r>
  </si>
  <si>
    <r>
      <rPr>
        <b/>
        <sz val="10"/>
        <rFont val="Arial"/>
        <family val="1"/>
      </rPr>
      <t>Freightcharge</t>
    </r>
    <r>
      <rPr>
        <sz val="10"/>
        <rFont val="Arial"/>
        <family val="1"/>
      </rPr>
      <t xml:space="preserve">: All EU countries, except Greece and smaller islands (for info contact us): </t>
    </r>
  </si>
  <si>
    <r>
      <rPr>
        <b/>
        <sz val="10"/>
        <rFont val="Arial"/>
        <family val="1"/>
      </rPr>
      <t>Portes</t>
    </r>
    <r>
      <rPr>
        <sz val="10"/>
        <rFont val="Arial"/>
        <family val="1"/>
      </rPr>
      <t xml:space="preserve">: Todo los países de la comunidad europea, excepto Grecia y las pequeñas islas (para más información, contacten con nosotros): </t>
    </r>
  </si>
  <si>
    <r>
      <t xml:space="preserve">Rahtimaksu: </t>
    </r>
    <r>
      <rPr>
        <sz val="10"/>
        <rFont val="Arial"/>
        <family val="1"/>
      </rPr>
      <t>Kaikki EU-maat, paitsi Kreikka ja pienemmät saaret (lisätietoja saa kysymällä):</t>
    </r>
  </si>
  <si>
    <r>
      <rPr>
        <b/>
        <sz val="10"/>
        <rFont val="Arial"/>
        <family val="1"/>
      </rPr>
      <t>Frais de transport</t>
    </r>
    <r>
      <rPr>
        <sz val="10"/>
        <rFont val="Arial"/>
        <family val="1"/>
      </rPr>
      <t xml:space="preserve">: Tous les pays de l´EU, sauf la Grèce et certaines petites îles (contactez nous pour plus d´infos): </t>
    </r>
  </si>
  <si>
    <r>
      <rPr>
        <b/>
        <sz val="10"/>
        <rFont val="Arial"/>
        <family val="1"/>
      </rPr>
      <t>Fuvardíj</t>
    </r>
    <r>
      <rPr>
        <sz val="10"/>
        <rFont val="Arial"/>
        <family val="1"/>
      </rPr>
      <t xml:space="preserve">: Összes EU-ország, kivéve Görögországot és a kisebb szigeteket (bővebb információkért forduljon hozzánk): </t>
    </r>
  </si>
  <si>
    <r>
      <rPr>
        <b/>
        <sz val="10"/>
        <rFont val="Arial"/>
        <family val="1"/>
      </rPr>
      <t xml:space="preserve">Costo di spedizione : </t>
    </r>
    <r>
      <rPr>
        <sz val="10"/>
        <rFont val="Arial"/>
        <family val="1"/>
      </rPr>
      <t xml:space="preserve">Tutti i paesi dell'Unione europea, ad eccezione della Grecia e isole minori (per info contattaci): </t>
    </r>
  </si>
  <si>
    <r>
      <rPr>
        <b/>
        <sz val="10"/>
        <rFont val="Arial"/>
        <family val="1"/>
      </rPr>
      <t xml:space="preserve">Koszt transportu: </t>
    </r>
    <r>
      <rPr>
        <sz val="10"/>
        <rFont val="Arial"/>
        <family val="1"/>
        <charset val="238"/>
      </rPr>
      <t xml:space="preserve">Wszystkie kraje UE, z wyjątkiem Grecji i niektórych wysp (po więcej informacji prosimy o kontakt): </t>
    </r>
    <r>
      <rPr>
        <sz val="10"/>
        <rFont val="Arial"/>
        <family val="1"/>
      </rPr>
      <t xml:space="preserve"> </t>
    </r>
  </si>
  <si>
    <r>
      <rPr>
        <b/>
        <sz val="10"/>
        <rFont val="Arial"/>
        <family val="1"/>
      </rPr>
      <t>Costuri transport</t>
    </r>
    <r>
      <rPr>
        <sz val="10"/>
        <rFont val="Arial"/>
        <family val="1"/>
      </rPr>
      <t xml:space="preserve">: Toate ţările UE, cu excepţia Greciei şi a altor insule mici (pentru informaţii contactaţi-ne): </t>
    </r>
  </si>
  <si>
    <r>
      <rPr>
        <b/>
        <sz val="10"/>
        <rFont val="Arial"/>
        <family val="1"/>
      </rPr>
      <t>Tovornina: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vse države članice EU, razen Grčije in manjših otokov (za informacije se obrnite na nas):</t>
    </r>
    <r>
      <rPr>
        <sz val="10"/>
        <rFont val="Arial"/>
        <family val="1"/>
      </rPr>
      <t xml:space="preserve"> </t>
    </r>
  </si>
  <si>
    <r>
      <t>Fraktkostnad</t>
    </r>
    <r>
      <rPr>
        <sz val="10"/>
        <rFont val="Arial"/>
        <family val="1"/>
      </rPr>
      <t xml:space="preserve">: Samtliga EU-länder, förutom Grekland och mindre öar (kontakt oss för info): </t>
    </r>
  </si>
  <si>
    <r>
      <rPr>
        <b/>
        <sz val="10"/>
        <rFont val="Arial"/>
        <family val="1"/>
        <charset val="238"/>
      </rPr>
      <t>Přepravní náklady Švýcarsko+Norsko:</t>
    </r>
    <r>
      <rPr>
        <sz val="10"/>
        <rFont val="Arial"/>
        <family val="1"/>
      </rPr>
      <t xml:space="preserve"> fakturační částka+3%+celní náklady</t>
    </r>
  </si>
  <si>
    <r>
      <rPr>
        <b/>
        <sz val="10"/>
        <rFont val="Arial"/>
        <family val="1"/>
      </rPr>
      <t>Leveringsomkostninger Switserland + Norge</t>
    </r>
    <r>
      <rPr>
        <sz val="10"/>
        <rFont val="Arial"/>
        <family val="1"/>
      </rPr>
      <t>: faktura + 3% + told afgifter.</t>
    </r>
  </si>
  <si>
    <r>
      <rPr>
        <b/>
        <sz val="10"/>
        <rFont val="Arial"/>
        <family val="1"/>
      </rPr>
      <t>Frachtkosten Schweiz + Norwegen</t>
    </r>
    <r>
      <rPr>
        <sz val="10"/>
        <rFont val="Arial"/>
        <family val="1"/>
      </rPr>
      <t>: Rechnung + 3% + Zoll kosten.</t>
    </r>
  </si>
  <si>
    <r>
      <rPr>
        <b/>
        <sz val="10"/>
        <rFont val="Arial"/>
        <family val="1"/>
      </rPr>
      <t>Freightcharge Switserland +Norway</t>
    </r>
    <r>
      <rPr>
        <sz val="10"/>
        <rFont val="Arial"/>
        <family val="1"/>
      </rPr>
      <t>: invoice + 3% + customs charges.</t>
    </r>
  </si>
  <si>
    <r>
      <rPr>
        <b/>
        <sz val="10"/>
        <rFont val="Arial"/>
        <family val="1"/>
      </rPr>
      <t>Portes Suíza y Noruega</t>
    </r>
    <r>
      <rPr>
        <sz val="10"/>
        <rFont val="Arial"/>
        <family val="1"/>
      </rPr>
      <t>: factura + 3% + cargos de aduana.</t>
    </r>
  </si>
  <si>
    <r>
      <t xml:space="preserve">Rahtimaksu Sveitsi + Norja: </t>
    </r>
    <r>
      <rPr>
        <sz val="10"/>
        <rFont val="Arial"/>
        <family val="1"/>
      </rPr>
      <t>lasku + 3% + tullimaksut.</t>
    </r>
  </si>
  <si>
    <r>
      <rPr>
        <b/>
        <sz val="10"/>
        <rFont val="Arial"/>
        <family val="1"/>
      </rPr>
      <t>Frais de transport Suisse + Norvège</t>
    </r>
    <r>
      <rPr>
        <sz val="10"/>
        <rFont val="Arial"/>
        <family val="1"/>
      </rPr>
      <t>: facture + 3% + frais de douane.</t>
    </r>
  </si>
  <si>
    <r>
      <rPr>
        <b/>
        <sz val="10"/>
        <rFont val="Arial"/>
        <family val="1"/>
      </rPr>
      <t>Fuvardíj Svájcba és Norvégiába</t>
    </r>
    <r>
      <rPr>
        <sz val="10"/>
        <rFont val="Arial"/>
        <family val="1"/>
      </rPr>
      <t>: számla végösszege + 3% + vámilleték.</t>
    </r>
  </si>
  <si>
    <r>
      <rPr>
        <b/>
        <sz val="10"/>
        <rFont val="Arial"/>
        <family val="1"/>
      </rPr>
      <t>Costo di spedizione Svizzera + Norvegia :</t>
    </r>
    <r>
      <rPr>
        <sz val="10"/>
        <rFont val="Arial"/>
        <family val="1"/>
      </rPr>
      <t xml:space="preserve"> fattura + 3% + spese doganali.</t>
    </r>
  </si>
  <si>
    <r>
      <rPr>
        <b/>
        <sz val="10"/>
        <rFont val="Arial"/>
        <family val="1"/>
      </rPr>
      <t xml:space="preserve">Koszt transportu Szwajcaria + Norwegia: </t>
    </r>
    <r>
      <rPr>
        <sz val="10"/>
        <rFont val="Arial"/>
        <family val="1"/>
        <charset val="238"/>
      </rPr>
      <t>faktura + 3% + opłaty celne</t>
    </r>
  </si>
  <si>
    <r>
      <rPr>
        <b/>
        <sz val="10"/>
        <rFont val="Arial"/>
        <family val="1"/>
      </rPr>
      <t>Costuri transport</t>
    </r>
    <r>
      <rPr>
        <sz val="10"/>
        <rFont val="Arial"/>
        <family val="1"/>
      </rPr>
      <t xml:space="preserve"> Elveţia + Norvegia: factura  + 3% + taxe vamale.</t>
    </r>
  </si>
  <si>
    <r>
      <rPr>
        <b/>
        <sz val="10"/>
        <rFont val="Arial"/>
        <family val="1"/>
      </rPr>
      <t>Tovornina Švica + Norveška:</t>
    </r>
    <r>
      <rPr>
        <sz val="10"/>
        <rFont val="Arial"/>
        <family val="1"/>
      </rPr>
      <t xml:space="preserve"> račun + 3 % + carinske dajatve.</t>
    </r>
  </si>
  <si>
    <r>
      <t>Fraktkostnad Schweiz + Norge</t>
    </r>
    <r>
      <rPr>
        <sz val="10"/>
        <rFont val="Arial"/>
        <family val="1"/>
      </rPr>
      <t>: faktura + 3 % + tullavgifter.</t>
    </r>
  </si>
  <si>
    <r>
      <rPr>
        <b/>
        <sz val="10"/>
        <rFont val="Arial"/>
        <family val="1"/>
        <charset val="238"/>
      </rPr>
      <t>Přepravní náklady do všech ostatních zemí</t>
    </r>
    <r>
      <rPr>
        <sz val="10"/>
        <rFont val="Arial"/>
        <family val="1"/>
      </rPr>
      <t>: aktuální přepravní náklady do dané zěme, ale na faktuře -5%.</t>
    </r>
  </si>
  <si>
    <r>
      <rPr>
        <b/>
        <sz val="10"/>
        <rFont val="Arial"/>
        <family val="1"/>
      </rPr>
      <t>Leveringsommkostninger alle andre lande</t>
    </r>
    <r>
      <rPr>
        <sz val="10"/>
        <rFont val="Arial"/>
        <family val="1"/>
      </rPr>
      <t>: + faktiske fragtomkostninger men faktura -5%.</t>
    </r>
  </si>
  <si>
    <r>
      <rPr>
        <b/>
        <sz val="10"/>
        <rFont val="Arial"/>
        <family val="1"/>
      </rPr>
      <t>Frachtkosten alle andere Ländern</t>
    </r>
    <r>
      <rPr>
        <sz val="10"/>
        <rFont val="Arial"/>
        <family val="1"/>
      </rPr>
      <t>: tatsächlichen Frachtkosten aber Rechnung - 5%.</t>
    </r>
  </si>
  <si>
    <r>
      <rPr>
        <b/>
        <sz val="10"/>
        <rFont val="Arial"/>
        <family val="1"/>
      </rPr>
      <t>Freightcharge all other countries</t>
    </r>
    <r>
      <rPr>
        <sz val="10"/>
        <rFont val="Arial"/>
        <family val="1"/>
      </rPr>
      <t>: + actual freight costs but invoice -5%.</t>
    </r>
  </si>
  <si>
    <r>
      <rPr>
        <b/>
        <sz val="10"/>
        <rFont val="Arial"/>
        <family val="1"/>
      </rPr>
      <t>Portos todos los otros paises</t>
    </r>
    <r>
      <rPr>
        <sz val="10"/>
        <rFont val="Arial"/>
        <family val="1"/>
      </rPr>
      <t>: + gastos de transporte real pero factura -5%.</t>
    </r>
  </si>
  <si>
    <r>
      <t xml:space="preserve">Rahtimaksu kaikki muut maat: </t>
    </r>
    <r>
      <rPr>
        <sz val="10"/>
        <rFont val="Arial"/>
        <family val="1"/>
      </rPr>
      <t>+ varsinaiset rahtikulut, mutta laskusta vähennetään -5%.</t>
    </r>
  </si>
  <si>
    <r>
      <rPr>
        <b/>
        <sz val="10"/>
        <rFont val="Arial"/>
        <family val="1"/>
      </rPr>
      <t>Frais de transport pour tous les autres pays</t>
    </r>
    <r>
      <rPr>
        <sz val="10"/>
        <rFont val="Arial"/>
        <family val="1"/>
      </rPr>
      <t>: + frais de transport actuel mais facture -5%.</t>
    </r>
  </si>
  <si>
    <r>
      <rPr>
        <b/>
        <sz val="10"/>
        <rFont val="Arial"/>
        <family val="1"/>
      </rPr>
      <t>Fuvardíj minden más országba</t>
    </r>
    <r>
      <rPr>
        <sz val="10"/>
        <rFont val="Arial"/>
        <family val="1"/>
      </rPr>
      <t>: + aktuális fuvardíj mínusz a számla végösszegének 5%-a.</t>
    </r>
  </si>
  <si>
    <r>
      <rPr>
        <b/>
        <sz val="10"/>
        <rFont val="Arial"/>
        <family val="1"/>
      </rPr>
      <t xml:space="preserve">Costo di spedizioni tutti gli altri paesi : </t>
    </r>
    <r>
      <rPr>
        <sz val="10"/>
        <rFont val="Arial"/>
        <family val="1"/>
      </rPr>
      <t>+costo di spedizione reale, ma sconto 5% fattura</t>
    </r>
  </si>
  <si>
    <r>
      <rPr>
        <b/>
        <sz val="10"/>
        <rFont val="Arial"/>
        <family val="1"/>
      </rPr>
      <t>Vrachtkosten overige landen</t>
    </r>
    <r>
      <rPr>
        <sz val="10"/>
        <rFont val="Arial"/>
        <family val="1"/>
      </rPr>
      <t>+ werkelijke vrachtkosten + 5%</t>
    </r>
  </si>
  <si>
    <r>
      <rPr>
        <b/>
        <sz val="10"/>
        <rFont val="Arial"/>
        <family val="1"/>
      </rPr>
      <t xml:space="preserve">Koszty transportu wszystkie inne kraje: </t>
    </r>
    <r>
      <rPr>
        <sz val="10"/>
        <rFont val="Arial"/>
        <family val="1"/>
        <charset val="238"/>
      </rPr>
      <t>+ faktyczne koszty transportu, ale faktura - 5%.</t>
    </r>
  </si>
  <si>
    <r>
      <rPr>
        <b/>
        <sz val="10"/>
        <rFont val="Arial"/>
        <family val="1"/>
      </rPr>
      <t>Costuri transport toate celelalte tări</t>
    </r>
    <r>
      <rPr>
        <sz val="10"/>
        <rFont val="Arial"/>
        <family val="1"/>
      </rPr>
      <t>: + costul transportului dar pe factură -5%.</t>
    </r>
  </si>
  <si>
    <r>
      <rPr>
        <b/>
        <sz val="10"/>
        <rFont val="Arial"/>
        <family val="1"/>
      </rPr>
      <t xml:space="preserve">Tovornina vse druge države: </t>
    </r>
    <r>
      <rPr>
        <sz val="10"/>
        <rFont val="Arial"/>
        <family val="1"/>
      </rPr>
      <t>+ dejanski transportni stroški, vendar ob upoštevanju -5 % na znesek računa.</t>
    </r>
  </si>
  <si>
    <r>
      <t>Fraktkostnad alla andra länder</t>
    </r>
    <r>
      <rPr>
        <sz val="10"/>
        <rFont val="Arial"/>
        <family val="1"/>
      </rPr>
      <t>: + faktisk fraktkostnad utöver faktura -5 %.</t>
    </r>
  </si>
  <si>
    <r>
      <rPr>
        <b/>
        <sz val="10"/>
        <rFont val="Arial"/>
        <family val="1"/>
        <charset val="238"/>
      </rPr>
      <t>Přepravní náklady-přirážka při hodnotě faktury  v EUR= 250,00 a méně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</si>
  <si>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Lille ordre tillæg</t>
    </r>
    <r>
      <rPr>
        <sz val="10"/>
        <rFont val="Arial"/>
        <family val="1"/>
      </rPr>
      <t xml:space="preserve"> for ordrer under EUR 250,00 nett faktura beløb: 10,- €.</t>
    </r>
  </si>
  <si>
    <r>
      <rPr>
        <b/>
        <sz val="10"/>
        <rFont val="Arial"/>
        <family val="1"/>
      </rPr>
      <t>Mindermengenzuschlag</t>
    </r>
    <r>
      <rPr>
        <sz val="10"/>
        <rFont val="Arial"/>
        <family val="1"/>
      </rPr>
      <t>: bei Aufträge &lt; 250,- EURO netto Rechnungsbetrag: 10,- EURO.</t>
    </r>
  </si>
  <si>
    <r>
      <rPr>
        <b/>
        <sz val="10"/>
        <rFont val="Arial"/>
        <family val="1"/>
      </rPr>
      <t>Small order surcharge for orders below EUR 250,00 nett invoice amount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</si>
  <si>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Cargo para pedidos inferior a EUR 250,00 neto</t>
    </r>
    <r>
      <rPr>
        <sz val="10"/>
        <rFont val="Arial"/>
        <family val="1"/>
      </rPr>
      <t>: € 10,-.</t>
    </r>
  </si>
  <si>
    <r>
      <t xml:space="preserve">Laskuihin, joiden nettosumma on alle 250,00 Euroa, lisätään pienen tilauksen laskutuslisä: </t>
    </r>
    <r>
      <rPr>
        <sz val="10"/>
        <rFont val="Arial"/>
        <family val="1"/>
      </rPr>
      <t>10,- €</t>
    </r>
  </si>
  <si>
    <r>
      <rPr>
        <b/>
        <sz val="10"/>
        <rFont val="Arial"/>
        <family val="1"/>
      </rPr>
      <t>Participation pour les commandes inférieures à EUR 250,00 net facture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</si>
  <si>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Kis összegű megrendelések (nettó 250,00 euró végösszeg alatt)</t>
    </r>
    <r>
      <rPr>
        <sz val="10"/>
        <rFont val="Arial"/>
        <family val="1"/>
      </rPr>
      <t>: 10,- EUR.</t>
    </r>
  </si>
  <si>
    <r>
      <rPr>
        <b/>
        <sz val="10"/>
        <rFont val="Arial"/>
        <family val="1"/>
      </rPr>
      <t>Carica per ordini inferiore a EUR 250,00 netto :</t>
    </r>
    <r>
      <rPr>
        <sz val="10"/>
        <rFont val="Arial"/>
        <family val="1"/>
      </rPr>
      <t xml:space="preserve"> € 10,-</t>
    </r>
  </si>
  <si>
    <r>
      <rPr>
        <b/>
        <sz val="10"/>
        <rFont val="Arial"/>
        <family val="1"/>
      </rPr>
      <t xml:space="preserve">Kleine ordertoeslag voor bestellingen onder de EUR 250,00 netto factuurbedrag 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</si>
  <si>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  <charset val="238"/>
      </rPr>
      <t>Opłata manipulacyjna dla zamówień poniżej € 250 netto wynosi</t>
    </r>
    <r>
      <rPr>
        <sz val="10"/>
        <rFont val="Arial"/>
        <family val="1"/>
      </rPr>
      <t>: € 10,-</t>
    </r>
  </si>
  <si>
    <r>
      <rPr>
        <b/>
        <sz val="10"/>
        <rFont val="Arial"/>
        <family val="1"/>
      </rPr>
      <t xml:space="preserve">Taxa pentru comenzi mici pentru comenzile mai mici de </t>
    </r>
    <r>
      <rPr>
        <sz val="10"/>
        <rFont val="Arial"/>
        <family val="1"/>
      </rPr>
      <t xml:space="preserve"> EUR 250,00 valoare netă a facturii: € 10,-.</t>
    </r>
  </si>
  <si>
    <r>
      <rPr>
        <b/>
        <sz val="10"/>
        <rFont val="Arial"/>
        <family val="1"/>
      </rPr>
      <t>Doplačilo za majhna naročila z vrednostjo računa pod 250,00 eur neto:</t>
    </r>
    <r>
      <rPr>
        <sz val="10"/>
        <rFont val="Arial"/>
        <family val="1"/>
      </rPr>
      <t xml:space="preserve"> 10,- eur.</t>
    </r>
  </si>
  <si>
    <r>
      <t>Tilläggsavgift för små beställningar under 250,00 euro nettofakturabelopp</t>
    </r>
    <r>
      <rPr>
        <sz val="10"/>
        <rFont val="Arial"/>
        <family val="1"/>
      </rPr>
      <t>: 10,- euro.</t>
    </r>
  </si>
  <si>
    <r>
      <rPr>
        <b/>
        <sz val="10"/>
        <rFont val="Arial"/>
        <family val="1"/>
        <charset val="238"/>
      </rPr>
      <t>Množstevní sleva:</t>
    </r>
    <r>
      <rPr>
        <sz val="10"/>
        <rFont val="Arial"/>
        <family val="1"/>
      </rPr>
      <t xml:space="preserve"> 2% na objednávky od € 1.000,- do € 3.000,-;</t>
    </r>
  </si>
  <si>
    <r>
      <rPr>
        <b/>
        <sz val="10"/>
        <rFont val="Arial"/>
        <family val="1"/>
      </rPr>
      <t>Mængde rabat</t>
    </r>
    <r>
      <rPr>
        <sz val="10"/>
        <rFont val="Arial"/>
        <family val="1"/>
      </rPr>
      <t>: 2% på ordrer € 1.000, - til € 3.000, -;</t>
    </r>
  </si>
  <si>
    <r>
      <rPr>
        <b/>
        <sz val="10"/>
        <rFont val="Arial"/>
        <family val="1"/>
      </rPr>
      <t>Mengenrabatt</t>
    </r>
    <r>
      <rPr>
        <sz val="10"/>
        <rFont val="Arial"/>
        <family val="1"/>
      </rPr>
      <t>: Aufträgen von 1.000,- EURO bis 3.000,- EURO: 2% extra Rabatt,</t>
    </r>
  </si>
  <si>
    <r>
      <rPr>
        <b/>
        <sz val="10"/>
        <rFont val="Arial"/>
        <family val="1"/>
      </rPr>
      <t>Quantity order discount</t>
    </r>
    <r>
      <rPr>
        <sz val="10"/>
        <rFont val="Arial"/>
        <family val="1"/>
      </rPr>
      <t>: 2% on orders € 1.000,- to € 3.000,-;</t>
    </r>
  </si>
  <si>
    <r>
      <rPr>
        <b/>
        <sz val="10"/>
        <rFont val="Arial"/>
        <family val="1"/>
      </rPr>
      <t>Descuentos por volumen de compra</t>
    </r>
    <r>
      <rPr>
        <sz val="10"/>
        <rFont val="Arial"/>
        <family val="1"/>
      </rPr>
      <t>: 2% para pedidos entre € 1.000,- y € 3.000,-;</t>
    </r>
  </si>
  <si>
    <r>
      <t xml:space="preserve">Määräalennus: </t>
    </r>
    <r>
      <rPr>
        <sz val="10"/>
        <rFont val="Arial"/>
        <family val="1"/>
      </rPr>
      <t>2% tilauksista, joiden arvo on 1 000 - 3 000 €.</t>
    </r>
  </si>
  <si>
    <r>
      <rPr>
        <b/>
        <sz val="10"/>
        <rFont val="Arial"/>
        <family val="1"/>
      </rPr>
      <t>Remise sur le volume d'achats</t>
    </r>
    <r>
      <rPr>
        <sz val="10"/>
        <rFont val="Arial"/>
        <family val="1"/>
      </rPr>
      <t>: 2% pour commande entre € 1.000,- et € 3.000,-;</t>
    </r>
  </si>
  <si>
    <r>
      <rPr>
        <b/>
        <sz val="10"/>
        <rFont val="Arial"/>
        <family val="1"/>
      </rPr>
      <t>Mennyiségi kedvezmény</t>
    </r>
    <r>
      <rPr>
        <sz val="10"/>
        <rFont val="Arial"/>
        <family val="1"/>
      </rPr>
      <t>: 2% az 1000 és 3000 EUR közötti rendelésekből;</t>
    </r>
  </si>
  <si>
    <r>
      <rPr>
        <b/>
        <sz val="10"/>
        <rFont val="Arial"/>
        <family val="1"/>
      </rPr>
      <t xml:space="preserve">Sconti di acquisto di volume: </t>
    </r>
    <r>
      <rPr>
        <sz val="10"/>
        <rFont val="Arial"/>
        <family val="1"/>
      </rPr>
      <t>2% per gli ordini di € 1.000, - a € 3.000,</t>
    </r>
  </si>
  <si>
    <r>
      <rPr>
        <b/>
        <sz val="10"/>
        <rFont val="Arial"/>
        <family val="1"/>
      </rPr>
      <t>Kwantumkorting</t>
    </r>
    <r>
      <rPr>
        <sz val="10"/>
        <rFont val="Arial"/>
        <family val="1"/>
      </rPr>
      <t>: 2% bij bestellingen van € 1.000,- tot € 3.000,-;</t>
    </r>
  </si>
  <si>
    <r>
      <rPr>
        <b/>
        <sz val="10"/>
        <rFont val="Arial"/>
        <family val="1"/>
      </rPr>
      <t xml:space="preserve">Rabaty ilościowe: </t>
    </r>
    <r>
      <rPr>
        <sz val="10"/>
        <rFont val="Arial"/>
        <family val="1"/>
        <charset val="238"/>
      </rPr>
      <t>2% dla zamówień €</t>
    </r>
    <r>
      <rPr>
        <sz val="10"/>
        <rFont val="Arial"/>
        <family val="1"/>
      </rPr>
      <t xml:space="preserve"> 1.000,- do € 3.000,-;</t>
    </r>
  </si>
  <si>
    <r>
      <rPr>
        <b/>
        <sz val="10"/>
        <rFont val="Arial"/>
        <family val="1"/>
      </rPr>
      <t>Discounturi pentru mărimea comenzii</t>
    </r>
    <r>
      <rPr>
        <sz val="10"/>
        <rFont val="Arial"/>
        <family val="1"/>
      </rPr>
      <t>: 2% pentru comenzi de  € 1.000,- to € 3.000,-;</t>
    </r>
  </si>
  <si>
    <r>
      <rPr>
        <b/>
        <sz val="10"/>
        <rFont val="Arial"/>
        <family val="1"/>
      </rPr>
      <t>Količinski popust: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2 % na naročila z vrednostjo 1.000–3.000 eur;</t>
    </r>
  </si>
  <si>
    <r>
      <t>Rabatter på stora beställningar</t>
    </r>
    <r>
      <rPr>
        <sz val="10"/>
        <rFont val="Arial"/>
        <family val="1"/>
      </rPr>
      <t>: 2 % på beställningar på 1 000 - 3 000 euro;</t>
    </r>
  </si>
  <si>
    <r>
      <rPr>
        <b/>
        <sz val="10"/>
        <rFont val="Arial"/>
        <family val="1"/>
        <charset val="238"/>
      </rPr>
      <t>Termín splatnosti: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  <charset val="238"/>
      </rPr>
      <t>NE</t>
    </r>
    <r>
      <rPr>
        <sz val="10"/>
        <rFont val="Arial"/>
        <family val="1"/>
      </rPr>
      <t xml:space="preserve"> později než 30 dní po uvedeném datu splatnosti na faktuře Weldas.</t>
    </r>
  </si>
  <si>
    <r>
      <rPr>
        <b/>
        <sz val="10"/>
        <rFont val="Arial"/>
        <family val="1"/>
      </rPr>
      <t>Betalingsbetingelser:</t>
    </r>
    <r>
      <rPr>
        <sz val="10"/>
        <rFont val="Arial"/>
        <family val="1"/>
      </rPr>
      <t xml:space="preserve"> Senest 30 dage efter Weldas fakturadato.</t>
    </r>
  </si>
  <si>
    <r>
      <rPr>
        <b/>
        <sz val="10"/>
        <rFont val="Arial"/>
        <family val="1"/>
      </rPr>
      <t>Paymentterm</t>
    </r>
    <r>
      <rPr>
        <sz val="10"/>
        <rFont val="Arial"/>
        <family val="1"/>
      </rPr>
      <t>: NOT later than 30 days after Weldas date of invoice.</t>
    </r>
  </si>
  <si>
    <r>
      <rPr>
        <b/>
        <sz val="10"/>
        <rFont val="Arial"/>
        <family val="1"/>
      </rPr>
      <t>Condiciones de pago</t>
    </r>
    <r>
      <rPr>
        <sz val="10"/>
        <rFont val="Arial"/>
        <family val="1"/>
      </rPr>
      <t>: NO MAS tarde de 30 días después la fecha de la factura por transferencia bancaria.</t>
    </r>
  </si>
  <si>
    <r>
      <t xml:space="preserve">Maksuehto: </t>
    </r>
    <r>
      <rPr>
        <sz val="10"/>
        <rFont val="Arial"/>
        <family val="1"/>
      </rPr>
      <t>Korkeintaan 30 päivää Weldasin päiväämän laskun päivämäärästä.</t>
    </r>
  </si>
  <si>
    <r>
      <rPr>
        <b/>
        <sz val="10"/>
        <rFont val="Arial"/>
        <family val="1"/>
      </rPr>
      <t>Conditions de paiement</t>
    </r>
    <r>
      <rPr>
        <sz val="10"/>
        <rFont val="Arial"/>
        <family val="1"/>
      </rPr>
      <t>: MAXIMUM 30 jours date de facture Weldas par virement bancaire.</t>
    </r>
  </si>
  <si>
    <r>
      <rPr>
        <b/>
        <sz val="10"/>
        <rFont val="Arial"/>
        <family val="1"/>
      </rPr>
      <t>Fizetési feltételek</t>
    </r>
    <r>
      <rPr>
        <sz val="10"/>
        <rFont val="Arial"/>
        <family val="1"/>
      </rPr>
      <t>: A Weldas által kiállított számla keltétől számított 30 napon belül.</t>
    </r>
  </si>
  <si>
    <r>
      <rPr>
        <b/>
        <sz val="10"/>
        <rFont val="Arial"/>
        <family val="1"/>
      </rPr>
      <t>Condizioni di pagamento:</t>
    </r>
    <r>
      <rPr>
        <sz val="10"/>
        <rFont val="Arial"/>
        <family val="1"/>
      </rPr>
      <t xml:space="preserve"> NON PIÙ TARDI di 30 giorni dalla data della fattura tramite bonifico bancario.</t>
    </r>
  </si>
  <si>
    <r>
      <rPr>
        <b/>
        <sz val="10"/>
        <rFont val="Arial"/>
        <family val="1"/>
      </rPr>
      <t>Betalingstermijn</t>
    </r>
    <r>
      <rPr>
        <sz val="10"/>
        <rFont val="Arial"/>
        <family val="1"/>
      </rPr>
      <t>: NIET later dan 30 dagen na de Weldas factuurdatum.</t>
    </r>
  </si>
  <si>
    <r>
      <rPr>
        <b/>
        <sz val="10"/>
        <rFont val="Arial"/>
        <family val="1"/>
        <charset val="238"/>
      </rPr>
      <t>Termin płatności:</t>
    </r>
    <r>
      <rPr>
        <sz val="10"/>
        <rFont val="Arial"/>
        <family val="1"/>
      </rPr>
      <t>nie później niż 30 dni od daty wystawienia faktury przez Weldas.</t>
    </r>
  </si>
  <si>
    <r>
      <rPr>
        <b/>
        <sz val="10"/>
        <rFont val="Arial"/>
        <family val="1"/>
      </rPr>
      <t>Termen de plată</t>
    </r>
    <r>
      <rPr>
        <sz val="10"/>
        <rFont val="Arial"/>
        <family val="1"/>
      </rPr>
      <t>: NU mai târziu de 30 de zile de la data de pe factură.</t>
    </r>
  </si>
  <si>
    <r>
      <rPr>
        <b/>
        <sz val="10"/>
        <rFont val="Arial"/>
        <family val="1"/>
      </rPr>
      <t>Plačilni pogoji: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NAJVEČ 30 dni po izstavitvi računa s strani družbe Weldas.</t>
    </r>
  </si>
  <si>
    <r>
      <t>Betalningsvillkor</t>
    </r>
    <r>
      <rPr>
        <sz val="10"/>
        <rFont val="Arial"/>
        <family val="1"/>
      </rPr>
      <t>: INTE senare än 30 dagar efter Weldas faktureringsdatum.</t>
    </r>
  </si>
  <si>
    <r>
      <rPr>
        <b/>
        <sz val="10"/>
        <rFont val="Arial"/>
        <family val="1"/>
      </rPr>
      <t>Platby uskutečněné přímo na náš bankovní účet během prvních 10 dní</t>
    </r>
    <r>
      <rPr>
        <sz val="10"/>
        <rFont val="Arial"/>
        <family val="1"/>
      </rPr>
      <t>: 3% sleva z fakturované částky.</t>
    </r>
  </si>
  <si>
    <r>
      <rPr>
        <b/>
        <sz val="10"/>
        <rFont val="Arial"/>
        <family val="1"/>
      </rPr>
      <t>Indbetal direkte på vores bankkonto inden for 10 dage:</t>
    </r>
    <r>
      <rPr>
        <sz val="10"/>
        <rFont val="Arial"/>
        <family val="1"/>
      </rPr>
      <t xml:space="preserve"> 3% kontantrabat.</t>
    </r>
  </si>
  <si>
    <r>
      <rPr>
        <b/>
        <sz val="10"/>
        <rFont val="Arial"/>
        <family val="1"/>
      </rPr>
      <t>Zahlung innerhalb 30 Tagen nach Weldas Rechnungsdatum</t>
    </r>
    <r>
      <rPr>
        <sz val="10"/>
        <rFont val="Arial"/>
        <family val="1"/>
      </rPr>
      <t>: netto.</t>
    </r>
  </si>
  <si>
    <r>
      <rPr>
        <b/>
        <sz val="10"/>
        <rFont val="Arial"/>
        <family val="1"/>
      </rPr>
      <t xml:space="preserve">Payments made directly into our bankaccount within 10 days: </t>
    </r>
    <r>
      <rPr>
        <sz val="10"/>
        <rFont val="Arial"/>
        <family val="1"/>
      </rPr>
      <t>3% payment discount</t>
    </r>
  </si>
  <si>
    <r>
      <rPr>
        <b/>
        <sz val="10"/>
        <rFont val="Arial"/>
        <family val="1"/>
      </rPr>
      <t>Pagos realizados dentro 10 días fecha factura</t>
    </r>
    <r>
      <rPr>
        <sz val="10"/>
        <rFont val="Arial"/>
        <family val="1"/>
      </rPr>
      <t>: 3% de descuento de pago</t>
    </r>
  </si>
  <si>
    <r>
      <t xml:space="preserve">Maksut, jotka on suoritettu 10 päivän kuluessa suoraan pankkitilillemme: </t>
    </r>
    <r>
      <rPr>
        <sz val="10"/>
        <rFont val="Arial"/>
        <family val="1"/>
      </rPr>
      <t>3% alennus</t>
    </r>
  </si>
  <si>
    <r>
      <rPr>
        <b/>
        <sz val="10"/>
        <rFont val="Arial"/>
        <family val="1"/>
      </rPr>
      <t>Paiements effectués dans les 10 jours sur notre compte bancaire</t>
    </r>
    <r>
      <rPr>
        <sz val="10"/>
        <rFont val="Arial"/>
        <family val="1"/>
      </rPr>
      <t xml:space="preserve">: 3% de remise sur paiement </t>
    </r>
  </si>
  <si>
    <r>
      <rPr>
        <b/>
        <sz val="10"/>
        <rFont val="Arial"/>
        <family val="1"/>
      </rPr>
      <t>Közvetlenül a bankszámlánkra teljesített befizetések 10 napon belül</t>
    </r>
    <r>
      <rPr>
        <sz val="10"/>
        <rFont val="Arial"/>
        <family val="1"/>
      </rPr>
      <t>: 3% teljesítési kedvezmény</t>
    </r>
  </si>
  <si>
    <r>
      <t xml:space="preserve">Pagamenti effettuati entro 10 giorni dalla data della fattura: </t>
    </r>
    <r>
      <rPr>
        <sz val="10"/>
        <rFont val="Arial"/>
        <family val="1"/>
      </rPr>
      <t>3% sconto per il pagamento</t>
    </r>
  </si>
  <si>
    <r>
      <rPr>
        <b/>
        <sz val="10"/>
        <rFont val="Arial"/>
        <family val="1"/>
      </rPr>
      <t>Bij betalingen binnen 10 dagen op onze bankrekening</t>
    </r>
    <r>
      <rPr>
        <sz val="10"/>
        <rFont val="Arial"/>
        <family val="1"/>
      </rPr>
      <t>: 3% betalingskorting</t>
    </r>
  </si>
  <si>
    <r>
      <rPr>
        <b/>
        <sz val="10"/>
        <rFont val="Arial"/>
        <family val="1"/>
      </rPr>
      <t>Płatności dokonane do 10 dni bezpośrednio na nasz rachunek bankowy</t>
    </r>
    <r>
      <rPr>
        <sz val="10"/>
        <rFont val="Arial"/>
        <family val="1"/>
      </rPr>
      <t>: 3% dodatkowej zniżki</t>
    </r>
  </si>
  <si>
    <r>
      <rPr>
        <b/>
        <sz val="10"/>
        <rFont val="Arial"/>
        <family val="1"/>
      </rPr>
      <t>Pentru plăţile făcute direct în contul nostru în cel mult 10 zile</t>
    </r>
    <r>
      <rPr>
        <sz val="10"/>
        <rFont val="Arial"/>
        <family val="1"/>
      </rPr>
      <t>: 3% discount de plată</t>
    </r>
  </si>
  <si>
    <r>
      <rPr>
        <b/>
        <sz val="10"/>
        <rFont val="Arial"/>
        <family val="1"/>
      </rPr>
      <t xml:space="preserve">Plačila, izvedena neposredno na naš bančni račun v 10 dneh: </t>
    </r>
    <r>
      <rPr>
        <sz val="10"/>
        <rFont val="Arial"/>
        <family val="1"/>
      </rPr>
      <t>3-odstotni popust</t>
    </r>
  </si>
  <si>
    <r>
      <t>Direktinbetalningar till vårt bakkonto inom 10 dagar</t>
    </r>
    <r>
      <rPr>
        <sz val="10"/>
        <rFont val="Arial"/>
        <family val="1"/>
      </rPr>
      <t>: 3 % rabatt på priset</t>
    </r>
  </si>
  <si>
    <r>
      <rPr>
        <b/>
        <sz val="10"/>
        <rFont val="Arial"/>
        <family val="1"/>
      </rPr>
      <t>Bei überweisung auf unser Bankkonto innerhalb 10 Tagen</t>
    </r>
    <r>
      <rPr>
        <sz val="10"/>
        <rFont val="Arial"/>
        <family val="1"/>
      </rPr>
      <t>: 3% Skonto.</t>
    </r>
  </si>
  <si>
    <r>
      <rPr>
        <b/>
        <sz val="10"/>
        <rFont val="Arial"/>
        <family val="1"/>
      </rPr>
      <t>Invoicing and payments always in Euro.</t>
    </r>
  </si>
  <si>
    <r>
      <rPr>
        <b/>
        <sz val="10"/>
        <rFont val="Arial"/>
        <family val="1"/>
      </rPr>
      <t>Facturas y pagos siempre en Euro.</t>
    </r>
  </si>
  <si>
    <r>
      <rPr>
        <b/>
        <sz val="10"/>
        <rFont val="Arial"/>
        <family val="1"/>
      </rPr>
      <t>Factures et paiements toujours en Euro.</t>
    </r>
  </si>
  <si>
    <r>
      <rPr>
        <b/>
        <sz val="10"/>
        <rFont val="Arial"/>
        <family val="1"/>
      </rPr>
      <t>A számla kiállítása és teljesítése mindig euróban történik.</t>
    </r>
  </si>
  <si>
    <r>
      <rPr>
        <b/>
        <sz val="10"/>
        <rFont val="Arial"/>
        <family val="1"/>
      </rPr>
      <t>Facturen en betalingen zijn altijd in Euro.</t>
    </r>
  </si>
  <si>
    <r>
      <rPr>
        <b/>
        <sz val="10"/>
        <rFont val="Arial"/>
        <family val="1"/>
      </rPr>
      <t>Faktury i płatności zawsze w Euro.</t>
    </r>
  </si>
  <si>
    <r>
      <rPr>
        <b/>
        <sz val="10"/>
        <rFont val="Arial"/>
        <family val="1"/>
      </rPr>
      <t xml:space="preserve">Facurarea şi plata întotdeauna în </t>
    </r>
    <r>
      <rPr>
        <sz val="10"/>
        <rFont val="Arial"/>
        <family val="1"/>
      </rPr>
      <t>Euro.</t>
    </r>
  </si>
  <si>
    <r>
      <rPr>
        <b/>
        <sz val="10"/>
        <rFont val="Arial"/>
        <family val="1"/>
      </rPr>
      <t>Navedbe na računih in plačila se vedno izvedejo v evrih.</t>
    </r>
  </si>
  <si>
    <r>
      <rPr>
        <b/>
        <sz val="10"/>
        <rFont val="Arial"/>
        <family val="1"/>
        <charset val="238"/>
      </rPr>
      <t>Slevy</t>
    </r>
    <r>
      <rPr>
        <sz val="10"/>
        <rFont val="Arial"/>
        <family val="1"/>
      </rPr>
      <t>: mohou sezměnit pokud je váš obrat nižší než € 3.000,- za rok.</t>
    </r>
  </si>
  <si>
    <r>
      <rPr>
        <b/>
        <sz val="10"/>
        <rFont val="Arial"/>
        <family val="1"/>
      </rPr>
      <t>Rabat</t>
    </r>
    <r>
      <rPr>
        <sz val="10"/>
        <rFont val="Arial"/>
        <family val="1"/>
      </rPr>
      <t>: kan ændres, hvis årsomsætning er mindre end € 3.000, - faktureret</t>
    </r>
  </si>
  <si>
    <r>
      <rPr>
        <b/>
        <sz val="10"/>
        <rFont val="Arial"/>
        <family val="1"/>
      </rPr>
      <t>Discount</t>
    </r>
    <r>
      <rPr>
        <sz val="10"/>
        <rFont val="Arial"/>
        <family val="1"/>
      </rPr>
      <t>: is subject to change if annual sales is less than € 3.000,- invoiced.</t>
    </r>
  </si>
  <si>
    <r>
      <rPr>
        <b/>
        <sz val="10"/>
        <rFont val="Arial"/>
        <family val="1"/>
      </rPr>
      <t>Descuento</t>
    </r>
    <r>
      <rPr>
        <sz val="10"/>
        <rFont val="Arial"/>
        <family val="1"/>
      </rPr>
      <t>: está sujeto a cambios, si los ventas anuales son inferiores a € 3000,- netos facturados.</t>
    </r>
  </si>
  <si>
    <r>
      <t xml:space="preserve">Alennus: </t>
    </r>
    <r>
      <rPr>
        <sz val="10"/>
        <rFont val="Arial"/>
        <family val="1"/>
      </rPr>
      <t>voi muuttua, mikäli vuosittainen myynti on alhaisempi kuin laskutettu 3 000 €.</t>
    </r>
  </si>
  <si>
    <r>
      <rPr>
        <b/>
        <sz val="10"/>
        <rFont val="Arial"/>
        <family val="1"/>
      </rPr>
      <t>Remise</t>
    </r>
    <r>
      <rPr>
        <sz val="10"/>
        <rFont val="Arial"/>
        <family val="1"/>
      </rPr>
      <t>: est sujette à changement si votre CA annuel est inférieur à € 3.000,-.</t>
    </r>
  </si>
  <si>
    <r>
      <rPr>
        <b/>
        <sz val="10"/>
        <rFont val="Arial"/>
        <family val="1"/>
      </rPr>
      <t>Kedvezmény</t>
    </r>
    <r>
      <rPr>
        <sz val="10"/>
        <rFont val="Arial"/>
        <family val="1"/>
      </rPr>
      <t>: változhat, ha az éves értékesítési összeg (értsd: leszámlázott megrendelések) 3000 euró alatt marad.</t>
    </r>
  </si>
  <si>
    <r>
      <rPr>
        <b/>
        <sz val="10"/>
        <rFont val="Arial"/>
        <family val="1"/>
      </rPr>
      <t xml:space="preserve">Sconto: </t>
    </r>
    <r>
      <rPr>
        <sz val="10"/>
        <rFont val="Arial"/>
        <family val="1"/>
      </rPr>
      <t>sono soggetti a modifiche, se le vendite annuali sono meno di € 3000, - netti fatturati.</t>
    </r>
  </si>
  <si>
    <r>
      <rPr>
        <b/>
        <sz val="10"/>
        <rFont val="Arial"/>
        <family val="1"/>
      </rPr>
      <t>Korting</t>
    </r>
    <r>
      <rPr>
        <sz val="10"/>
        <rFont val="Arial"/>
        <family val="1"/>
      </rPr>
      <t>: is aan verandering onderhevig indien de gefactureerde jaaromzet minder is dan € 3.000,- .</t>
    </r>
  </si>
  <si>
    <r>
      <rPr>
        <b/>
        <sz val="10"/>
        <rFont val="Arial"/>
        <family val="1"/>
      </rPr>
      <t>Rabat:</t>
    </r>
    <r>
      <rPr>
        <sz val="10"/>
        <rFont val="Arial"/>
        <family val="1"/>
        <charset val="238"/>
      </rPr>
      <t>podlega zmianon jeśli roczny obrót jest niższy niż 3000,-Eur.</t>
    </r>
  </si>
  <si>
    <r>
      <rPr>
        <b/>
        <sz val="10"/>
        <rFont val="Arial"/>
        <family val="1"/>
      </rPr>
      <t>Discount: e posibil să fie schimbat dacă vânzarea anuală este mai puţin de € 3.000,- facturat.</t>
    </r>
  </si>
  <si>
    <r>
      <rPr>
        <b/>
        <sz val="10"/>
        <rFont val="Arial"/>
        <family val="1"/>
      </rPr>
      <t>Popust:</t>
    </r>
    <r>
      <rPr>
        <sz val="10"/>
        <rFont val="Arial"/>
        <family val="1"/>
      </rPr>
      <t xml:space="preserve"> lahko se spremeni, če letna vrednost izstavljenih računov ne dosega 3.000 eur.</t>
    </r>
  </si>
  <si>
    <r>
      <t>Rabatt</t>
    </r>
    <r>
      <rPr>
        <sz val="10"/>
        <rFont val="Arial"/>
        <family val="1"/>
      </rPr>
      <t>: kan ändras om den årliga försäljningen är mindre än fakturerade 3 000 euro.</t>
    </r>
  </si>
  <si>
    <r>
      <rPr>
        <b/>
        <sz val="10"/>
        <rFont val="Arial"/>
        <family val="1"/>
        <charset val="238"/>
      </rPr>
      <t>Všechny ceny jsou kalkulovány za kus, kromě</t>
    </r>
    <r>
      <rPr>
        <sz val="10"/>
        <rFont val="Arial"/>
        <family val="1"/>
      </rPr>
      <t>: všech rukavic a dalších materiálů: 20-3100V, 20-3100V/17, 20-3200V, 20-3300V, 33-2320,</t>
    </r>
  </si>
  <si>
    <r>
      <rPr>
        <b/>
        <sz val="10"/>
        <rFont val="Arial"/>
        <family val="1"/>
      </rPr>
      <t>Alle priser er pr stykke, undtagen</t>
    </r>
    <r>
      <rPr>
        <sz val="10"/>
        <rFont val="Arial"/>
        <family val="1"/>
      </rPr>
      <t>: Alle handsker og 20-3100V, 20-3100V/17, 20-3200V, 20-3300V. 33-2320,</t>
    </r>
  </si>
  <si>
    <r>
      <rPr>
        <b/>
        <sz val="10"/>
        <rFont val="Arial"/>
        <family val="1"/>
      </rPr>
      <t>Rabatt</t>
    </r>
    <r>
      <rPr>
        <sz val="10"/>
        <rFont val="Arial"/>
        <family val="1"/>
      </rPr>
      <t>: kann sich ändern, wenn der Jahresumsatz die 3.000,- EURO nicht überschreitet.</t>
    </r>
  </si>
  <si>
    <r>
      <rPr>
        <b/>
        <sz val="10"/>
        <rFont val="Arial"/>
        <family val="1"/>
      </rPr>
      <t>All prices per piece, except</t>
    </r>
    <r>
      <rPr>
        <sz val="10"/>
        <rFont val="Arial"/>
        <family val="1"/>
      </rPr>
      <t>: All gloves and 20-3100V, 20-3100V/17, 20-3200V, 20-3300V, 33-2320,</t>
    </r>
  </si>
  <si>
    <r>
      <rPr>
        <b/>
        <sz val="10"/>
        <rFont val="Arial"/>
        <family val="1"/>
      </rPr>
      <t>Todos los precios son por unidad, excepto</t>
    </r>
    <r>
      <rPr>
        <sz val="10"/>
        <rFont val="Arial"/>
        <family val="1"/>
      </rPr>
      <t>: Todos los guantes y 20-3100V, 20-3100V/17, 20-3200V, 20-3300V, 33-2320,</t>
    </r>
  </si>
  <si>
    <r>
      <rPr>
        <b/>
        <sz val="10"/>
        <rFont val="Arial"/>
        <family val="1"/>
      </rPr>
      <t>Kaikki hinnat ovat kappalehintoja, paitsi</t>
    </r>
    <r>
      <rPr>
        <sz val="10"/>
        <rFont val="Arial"/>
        <family val="1"/>
      </rPr>
      <t>: Kaikki käsineet ja tuotteet 20-3100V, 20-3100V/17, 20-3200V, 20-3300V, 33-2320,</t>
    </r>
  </si>
  <si>
    <r>
      <rPr>
        <b/>
        <sz val="10"/>
        <rFont val="Arial"/>
        <family val="1"/>
      </rPr>
      <t>Tous les prix à la pièce, sauf</t>
    </r>
    <r>
      <rPr>
        <sz val="10"/>
        <rFont val="Arial"/>
        <family val="1"/>
      </rPr>
      <t>: Tous les gants et 20-3100V, 20-3100V/17, 20-3200V, 20-3300V, 33-2320,</t>
    </r>
  </si>
  <si>
    <r>
      <rPr>
        <b/>
        <sz val="10"/>
        <rFont val="Arial"/>
        <family val="1"/>
      </rPr>
      <t>Minden ár darabonként értendő, kivéve az alábbi tételeket</t>
    </r>
    <r>
      <rPr>
        <sz val="10"/>
        <rFont val="Arial"/>
        <family val="1"/>
      </rPr>
      <t>: Kesztyűk, valamint 20-3100V, 20-3100V/17, 20-3200V, 20-3300V, 33-2320,</t>
    </r>
  </si>
  <si>
    <r>
      <rPr>
        <b/>
        <sz val="10"/>
        <rFont val="Arial"/>
        <family val="1"/>
      </rPr>
      <t xml:space="preserve">Tutti i prezzi si intendono per unità, ad eccezione di: </t>
    </r>
    <r>
      <rPr>
        <sz val="10"/>
        <rFont val="Arial"/>
        <family val="1"/>
      </rPr>
      <t>Tutti i guanti 20-3100V, 20-3100V/17, 20-3200V, 20-3300V, 33-2320,</t>
    </r>
  </si>
  <si>
    <r>
      <rPr>
        <b/>
        <sz val="10"/>
        <rFont val="Arial"/>
        <family val="1"/>
      </rPr>
      <t>Alle prijzen zijn per stuk, behalve</t>
    </r>
    <r>
      <rPr>
        <sz val="10"/>
        <rFont val="Arial"/>
        <family val="1"/>
      </rPr>
      <t>: Alle handschoenen en 20-3100V, 20-3100V/17, 20-3200V, 20-3300V, 33-2320,</t>
    </r>
  </si>
  <si>
    <r>
      <rPr>
        <b/>
        <sz val="10"/>
        <rFont val="Arial"/>
        <family val="1"/>
      </rPr>
      <t xml:space="preserve">Wszystkie ceny za sztukę, z wyjątkiem: </t>
    </r>
    <r>
      <rPr>
        <sz val="10"/>
        <rFont val="Arial"/>
        <family val="1"/>
        <charset val="238"/>
      </rPr>
      <t>wszystkie rękawice oraz</t>
    </r>
    <r>
      <rPr>
        <sz val="10"/>
        <rFont val="Arial"/>
        <family val="1"/>
      </rPr>
      <t xml:space="preserve"> 20-3100V, 20-3100V/17, 20-3200V, 20-3300V, 33-2320,</t>
    </r>
  </si>
  <si>
    <r>
      <rPr>
        <b/>
        <sz val="10"/>
        <rFont val="Arial"/>
        <family val="1"/>
      </rPr>
      <t xml:space="preserve">Toate preţurile sunt pe bucată, excepţie: </t>
    </r>
    <r>
      <rPr>
        <sz val="10"/>
        <rFont val="Arial"/>
        <family val="1"/>
      </rPr>
      <t>toate mănuşile şi 20-3100V, 20-3100V/17, 20-3200V, 20-3300V, 33-2320,</t>
    </r>
  </si>
  <si>
    <r>
      <rPr>
        <b/>
        <sz val="10"/>
        <rFont val="Arial"/>
        <family val="1"/>
      </rPr>
      <t>Vse cene veljajo za kos, razen: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vse rokavice in izdelki 20-3100V, 20-3100V/17, 20-3200V, 20-3300V, 33-2320,</t>
    </r>
  </si>
  <si>
    <r>
      <t>Alla priser per styck, förutom</t>
    </r>
    <r>
      <rPr>
        <sz val="10"/>
        <rFont val="Arial"/>
        <family val="1"/>
      </rPr>
      <t>: Alla handskar och 20-3100V, 20-3100V/17, 20-3200V, 20-3300V, 33-2320,</t>
    </r>
  </si>
  <si>
    <r>
      <rPr>
        <b/>
        <sz val="10"/>
        <rFont val="Arial"/>
        <family val="1"/>
      </rPr>
      <t>Alle Preisen pro Stück, mit Ausnahme von</t>
    </r>
    <r>
      <rPr>
        <sz val="10"/>
        <rFont val="Arial"/>
        <family val="1"/>
      </rPr>
      <t>: Alle Handschuhe und 20-3100V, 20-3100V/17, 20-3200V, 20-3300V, 33-2320,</t>
    </r>
  </si>
  <si>
    <r>
      <t xml:space="preserve"> </t>
    </r>
    <r>
      <rPr>
        <b/>
        <sz val="10"/>
        <rFont val="Arial"/>
        <family val="1"/>
        <charset val="238"/>
      </rPr>
      <t>Návod k použití:</t>
    </r>
    <r>
      <rPr>
        <sz val="10"/>
        <rFont val="Arial"/>
        <family val="1"/>
      </rPr>
      <t xml:space="preserve"> je povinností distributora, který prodává výrobky Weldas, předat
  tištěný manuál produktů pro koncové uživatele, které můžete najít na webových stránkách Weldas CE:
  www.weldas-ce.com v jazyce potřebné.</t>
    </r>
  </si>
  <si>
    <r>
      <rPr>
        <b/>
        <sz val="10"/>
        <rFont val="Arial"/>
        <family val="1"/>
      </rPr>
      <t>Brugsanvisning</t>
    </r>
    <r>
      <rPr>
        <sz val="10"/>
        <rFont val="Arial"/>
        <family val="1"/>
      </rPr>
      <t>: Det er en forpligtelse at forhandleren, der sælger Weldas produkter til at udlevere en</t>
    </r>
  </si>
  <si>
    <r>
      <rPr>
        <b/>
        <sz val="10"/>
        <rFont val="Arial"/>
        <family val="1"/>
      </rPr>
      <t>User manual</t>
    </r>
    <r>
      <rPr>
        <sz val="10"/>
        <rFont val="Arial"/>
        <family val="1"/>
      </rPr>
      <t>: It is the obligation of the distributor that sells Weldas products to hand over a</t>
    </r>
  </si>
  <si>
    <r>
      <rPr>
        <b/>
        <sz val="10"/>
        <rFont val="Arial"/>
        <family val="1"/>
      </rPr>
      <t>Manual de usuario</t>
    </r>
    <r>
      <rPr>
        <sz val="10"/>
        <rFont val="Arial"/>
        <family val="1"/>
      </rPr>
      <t>: El distribuidor de los productos Weldas tiene la obligación de entregar</t>
    </r>
  </si>
  <si>
    <r>
      <t xml:space="preserve">Käyttöopas: </t>
    </r>
    <r>
      <rPr>
        <sz val="10"/>
        <rFont val="Arial"/>
        <family val="1"/>
      </rPr>
      <t>On Weldas-tuotteiden jälleenmyyjän vastuulla toimittaa</t>
    </r>
  </si>
  <si>
    <r>
      <rPr>
        <b/>
        <sz val="10"/>
        <rFont val="Arial"/>
        <family val="1"/>
      </rPr>
      <t>Manuel d'utilisation</t>
    </r>
    <r>
      <rPr>
        <sz val="10"/>
        <rFont val="Arial"/>
        <family val="1"/>
      </rPr>
      <t>: Il de l´obligation du distributeur des produits Weldas de livrer</t>
    </r>
  </si>
  <si>
    <r>
      <rPr>
        <b/>
        <sz val="10"/>
        <rFont val="Arial"/>
        <family val="1"/>
      </rPr>
      <t>Felhasználói kézikönyv</t>
    </r>
    <r>
      <rPr>
        <sz val="10"/>
        <rFont val="Arial"/>
        <family val="1"/>
      </rPr>
      <t>: A Weldas termékeket forgalmazó vállalat felelőssége átadni</t>
    </r>
  </si>
  <si>
    <r>
      <rPr>
        <b/>
        <sz val="10"/>
        <rFont val="Arial"/>
        <family val="1"/>
      </rPr>
      <t>Manuale:</t>
    </r>
    <r>
      <rPr>
        <sz val="10"/>
        <rFont val="Arial"/>
        <family val="1"/>
      </rPr>
      <t xml:space="preserve"> Il distributore di prodotti Weldas ha l'obbligo di consegnare</t>
    </r>
  </si>
  <si>
    <r>
      <rPr>
        <b/>
        <sz val="10"/>
        <rFont val="Arial"/>
        <family val="1"/>
      </rPr>
      <t>Gebruikershandleiding</t>
    </r>
    <r>
      <rPr>
        <sz val="10"/>
        <rFont val="Arial"/>
        <family val="1"/>
      </rPr>
      <t xml:space="preserve">: het is de plicht van de distribiteur die Wedas producten verkoopt om een geprinte versie van de </t>
    </r>
  </si>
  <si>
    <r>
      <rPr>
        <b/>
        <sz val="10"/>
        <rFont val="Arial"/>
        <family val="1"/>
        <charset val="238"/>
      </rPr>
      <t>Instrukcja użytkowania:</t>
    </r>
    <r>
      <rPr>
        <sz val="10"/>
        <rFont val="Arial"/>
        <family val="1"/>
        <charset val="238"/>
      </rPr>
      <t xml:space="preserve"> obowiązkiem dystrybutora sprzedającego asortyment Weldas jest </t>
    </r>
  </si>
  <si>
    <r>
      <rPr>
        <b/>
        <sz val="10"/>
        <rFont val="Arial"/>
        <family val="1"/>
      </rPr>
      <t>Manual de utilizare: este obligaţia distribuitorului care vinde produse Weldas să înmâneze un</t>
    </r>
  </si>
  <si>
    <r>
      <rPr>
        <b/>
        <sz val="10"/>
        <rFont val="Arial"/>
        <family val="1"/>
      </rPr>
      <t>Uporabniški priročnik: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distributer, ki prodaja izdelke Weldas, mora</t>
    </r>
  </si>
  <si>
    <r>
      <t>Bruksanvisning</t>
    </r>
    <r>
      <rPr>
        <sz val="10"/>
        <rFont val="Arial"/>
        <family val="1"/>
      </rPr>
      <t>: Distributören som säljer Weldas produkter är skyldig att till slutanvändaren leverera en</t>
    </r>
  </si>
  <si>
    <r>
      <t xml:space="preserve"> tištěný manuál produktů pro koncové uživatele, které můžete najít na webových stránkách </t>
    </r>
    <r>
      <rPr>
        <b/>
        <sz val="10"/>
        <rFont val="Arial"/>
        <family val="1"/>
        <charset val="238"/>
      </rPr>
      <t>Weldas CE</t>
    </r>
    <r>
      <rPr>
        <sz val="10"/>
        <rFont val="Arial"/>
        <family val="1"/>
      </rPr>
      <t>:</t>
    </r>
  </si>
  <si>
    <r>
      <rPr>
        <b/>
        <sz val="10"/>
        <rFont val="Arial"/>
        <family val="1"/>
      </rPr>
      <t>CE Gebrauchsanweisungen</t>
    </r>
    <r>
      <rPr>
        <sz val="10"/>
        <rFont val="Arial"/>
        <family val="1"/>
      </rPr>
      <t xml:space="preserve">: Vertriebspartner wird CE Gebrauchsanweisungen der Weldas Produkte </t>
    </r>
  </si>
  <si>
    <r>
      <rPr>
        <sz val="10"/>
        <rFont val="Arial"/>
        <family val="1"/>
      </rPr>
      <t xml:space="preserve"> </t>
    </r>
    <r>
      <rPr>
        <sz val="10"/>
        <rFont val="Arial"/>
        <family val="1"/>
      </rPr>
      <t>končnemu uporabniku zagotoviti tiskano različico priročnika za izdelke, ki ga je mogoče najti na spletni strani družbe Weldas CE:</t>
    </r>
    <r>
      <rPr>
        <sz val="10"/>
        <rFont val="Arial"/>
        <family val="1"/>
      </rPr>
      <t xml:space="preserve"> </t>
    </r>
  </si>
  <si>
    <r>
      <rPr>
        <u/>
        <sz val="10"/>
        <rFont val="Arial"/>
        <family val="1"/>
        <charset val="238"/>
      </rPr>
      <t xml:space="preserve"> www.weldas-ce.com</t>
    </r>
    <r>
      <rPr>
        <sz val="10"/>
        <rFont val="Arial"/>
        <family val="1"/>
      </rPr>
      <t xml:space="preserve"> v jazyce, který potřebujete.</t>
    </r>
  </si>
  <si>
    <r>
      <t xml:space="preserve"> </t>
    </r>
    <r>
      <rPr>
        <i/>
        <sz val="10"/>
        <rFont val="Arial"/>
        <family val="1"/>
      </rPr>
      <t>www.weldas-ce.com. Opas on saatavilla haluamallasi kielellä.</t>
    </r>
  </si>
  <si>
    <r>
      <rPr>
        <sz val="10"/>
        <rFont val="Arial"/>
        <family val="1"/>
      </rPr>
      <t xml:space="preserve"> </t>
    </r>
    <r>
      <rPr>
        <sz val="10"/>
        <rFont val="Arial"/>
        <family val="1"/>
      </rPr>
      <t>www.weldas-ce.com v zadevnem jeziku.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</si>
  <si>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niebieskie, trudnopalne, bawełniane spodnie spawalnicze</t>
    </r>
  </si>
  <si>
    <t>38-4320</t>
  </si>
  <si>
    <t>TÜV 21260757 003</t>
  </si>
  <si>
    <t>TÜV BP 60122567 0001</t>
  </si>
  <si>
    <t>38-4328L</t>
  </si>
  <si>
    <t>38-4328M</t>
  </si>
  <si>
    <t>38-4328XL</t>
  </si>
  <si>
    <t>38-4328XXL</t>
  </si>
  <si>
    <t>38-4328XXXL</t>
  </si>
  <si>
    <t>38-4336</t>
  </si>
  <si>
    <t>38-4342</t>
  </si>
  <si>
    <t>38-4342 W</t>
  </si>
  <si>
    <t>38-4360L</t>
  </si>
  <si>
    <t>38-4360M</t>
  </si>
  <si>
    <t>38-4360XL</t>
  </si>
  <si>
    <t>38-4360XXL</t>
  </si>
  <si>
    <t>38-4375L</t>
  </si>
  <si>
    <t>38-4375M</t>
  </si>
  <si>
    <t>38-4375XL</t>
  </si>
  <si>
    <t>38-4375XXL</t>
  </si>
  <si>
    <t>38-4436</t>
  </si>
  <si>
    <t>38-4442</t>
  </si>
  <si>
    <t>38-4442 W</t>
  </si>
  <si>
    <r>
      <t xml:space="preserve">Zástěra </t>
    </r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pro připínání k ochraně ramen, s černým zesílením hovězí štípenky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</si>
  <si>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forklæde til kappeærme, sort spaltet kolæder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</si>
  <si>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spalt Rindleder Schürze für Sigma Jacke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</si>
  <si>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apron for cape sleeve, black split cow leather</t>
    </r>
  </si>
  <si>
    <r>
      <t>Delantal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para bolero, piel seraje negra de vaca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</si>
  <si>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esiliina hitsaushihoille, lehmän haljasnahkaisilla</t>
    </r>
  </si>
  <si>
    <r>
      <t>Tablier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pour bolero, cuir croûte noir de vache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</si>
  <si>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köpeny a hegesztőkabáthoz, fekete hasított tehénbőr</t>
    </r>
  </si>
  <si>
    <r>
      <t>Grembiule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per bolero, pelle crosta nera bovina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</si>
  <si>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split rundlederen borstschort voor bolero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</si>
  <si>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fartuch dopinany do bolerka, czarna dwoina bydlęca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</si>
  <si>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şorţ pentru capă, piele şpalt neagră de bovină</t>
    </r>
  </si>
  <si>
    <r>
      <t>Predpasnik za ogrinjalo z rokavi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črno cepljeno goveje usnje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</si>
  <si>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 xml:space="preserve">® </t>
    </r>
    <r>
      <rPr>
        <sz val="10"/>
        <rFont val="Arial"/>
        <family val="2"/>
      </rPr>
      <t>förkläde för capeärm, svart nötspaltläder</t>
    </r>
  </si>
  <si>
    <r>
      <t xml:space="preserve">Ochrana ramen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</si>
  <si>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kappeærmer,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</si>
  <si>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cape sleeve, heavy duty 520 gr./m2 flame retardant cotton</t>
    </r>
  </si>
  <si>
    <r>
      <rPr>
        <sz val="10"/>
        <rFont val="Arial"/>
        <family val="2"/>
      </rPr>
      <t xml:space="preserve">Bolero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algodón Retardante de llama de 520 gr./m2</t>
    </r>
  </si>
  <si>
    <r>
      <rPr>
        <sz val="10"/>
        <rFont val="Arial"/>
        <family val="2"/>
      </rPr>
      <t>Boléro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</si>
  <si>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hegesztőkabát, ellenálló 520 gr/m2 tűzálló pamut</t>
    </r>
  </si>
  <si>
    <r>
      <rPr>
        <sz val="10"/>
        <rFont val="Arial"/>
        <family val="2"/>
      </rPr>
      <t>Bolero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</si>
  <si>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bolero,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</si>
  <si>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ochrona ramion i barków (bolerko),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</si>
  <si>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capă, bumbac ignifug gros 520 gr./m2</t>
    </r>
  </si>
  <si>
    <r>
      <rPr>
        <sz val="10"/>
        <rFont val="Arial"/>
        <family val="2"/>
      </rPr>
      <t xml:space="preserve">Ogrinjalo z rokavi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</si>
  <si>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capeärm, kraftig 520 gr./m2 flamsäker bomull</t>
    </r>
  </si>
  <si>
    <r>
      <t xml:space="preserve">Svářecí zástěra s laclem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plameni odolná bavlna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</si>
  <si>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svejseforklæde,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</si>
  <si>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apron, heavy duty 520 gr./m2 flame retardant cotton</t>
    </r>
  </si>
  <si>
    <r>
      <rPr>
        <sz val="10"/>
        <rFont val="Arial"/>
        <family val="2"/>
      </rPr>
      <t>Delantal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algodón Retardante de llama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</si>
  <si>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-esiliina, kestävää, tulenkestävää puuvillaa 520 g/m2</t>
    </r>
  </si>
  <si>
    <r>
      <rPr>
        <sz val="10"/>
        <rFont val="Arial"/>
        <family val="2"/>
      </rPr>
      <t>Tablier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</si>
  <si>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hegesztőköpeny, ellenálló 520 gr/m2 tűzálló pamut</t>
    </r>
  </si>
  <si>
    <r>
      <rPr>
        <sz val="10"/>
        <rFont val="Arial"/>
        <family val="2"/>
      </rPr>
      <t xml:space="preserve">Grembiule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</si>
  <si>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schort,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</si>
  <si>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spawalniczy,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</si>
  <si>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şorţ de sudură, bumbac ignifug gros 520 gr./m2</t>
    </r>
  </si>
  <si>
    <r>
      <t xml:space="preserve">Varilski predpasnik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za težke obremenitve, 520 g/m2, ognjevaren bombaž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</si>
  <si>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svetsförkläde, kraftig 520 gr./m2 flamsäker bomull</t>
    </r>
  </si>
  <si>
    <r>
      <t xml:space="preserve">Svářecí kalhoty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</si>
  <si>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svejsebukser,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</si>
  <si>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pants, heavy duty 520 gr./m2 flame retardant cotton</t>
    </r>
  </si>
  <si>
    <r>
      <t>Pantalones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retardante de llama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</si>
  <si>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-housut, kestävää, tulenkestävää puuvillaa 520 g/m2</t>
    </r>
  </si>
  <si>
    <r>
      <t>Pantalons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</si>
  <si>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hegesztőnadrág, ellenálló 520 gr/m2 tűzálló pamut</t>
    </r>
  </si>
  <si>
    <r>
      <t xml:space="preserve">Pantaloni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</si>
  <si>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lasbroeken,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</si>
  <si>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spodnie spawalnicze,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</si>
  <si>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sudură, bumbac ignifug gros 520 gr./m2</t>
    </r>
  </si>
  <si>
    <r>
      <t xml:space="preserve">Varilske hlače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</si>
  <si>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svetsbyxor, kraftig 520 gr./m2 flamsäker bomull</t>
    </r>
  </si>
  <si>
    <r>
      <t xml:space="preserve">Laboratorní plášť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</si>
  <si>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kittel,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</si>
  <si>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 coat, heavy duty 520 gr./m2 flame retardant cotton</t>
    </r>
  </si>
  <si>
    <r>
      <t>Bata de laboratorio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Retardante de llama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</si>
  <si>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-laboratoriotakki, kestävää, tulenkestävää puuvillaa 520 g/m2</t>
    </r>
  </si>
  <si>
    <r>
      <t>Blouse de laboratoire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</si>
  <si>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laborköpeny, ellenálló 520 gr/m2 tűzálló pamut</t>
    </r>
  </si>
  <si>
    <r>
      <t xml:space="preserve">Camice da laboratorio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</si>
  <si>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werkplaatsjas,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</si>
  <si>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laboratoryjny,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</si>
  <si>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halat, bumbac ignifug gros 520 gr./m2</t>
    </r>
  </si>
  <si>
    <r>
      <t xml:space="preserve">Laboratorijska halja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</si>
  <si>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labbrock, kraftig 520 gr./m2 flamsäker bomull</t>
    </r>
  </si>
  <si>
    <r>
      <t xml:space="preserve">Svářecí zástěra s laclem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s černým zesílením hovězí štípenky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</si>
  <si>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svejseforklæde, kraftig 520 gr./m2 brandhæmmende bomuld med forstærkning i sort spaltet kolæder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</si>
  <si>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apron, heavy duty 520 gr./m2 flame retardant cotton with black split cow leather reinforcement</t>
    </r>
  </si>
  <si>
    <r>
      <t>Delantal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retardante de llama 520 gr./m2 reforzado con cuero seraje negro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</si>
  <si>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-esiliina, kestävää, tulenkestävää puuvillaa 520 g/m2 mustilla lehmän haljasnahkaisilla vahvisteilla</t>
    </r>
  </si>
  <si>
    <r>
      <t>Tablier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 renforcé avec cuir croûte noir de vache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</si>
  <si>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hegesztőköpeny, ellenálló 520 gr/m2 tűzálló pamut, fekete hasított tehénbőrből készült erősítéssel</t>
    </r>
  </si>
  <si>
    <r>
      <t xml:space="preserve">Grembiule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 rinforzata con pelle crosta nera bovina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</si>
  <si>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schort, 520 gr./m2 vlam vertragend katoen voor zwaar werk, met zwarte split rundlederen versterking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</si>
  <si>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spawalniczy, wysokiej odporności trudnopalna bawełna 520 gr./m2 ze wzmocnieniami z czarnej dwoiny bydlęcej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</si>
  <si>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şorţ de sudură, bumbac ignifug gros 520 gr./m2 cu întăritură de piele şpalt neagră de bovină</t>
    </r>
  </si>
  <si>
    <r>
      <t xml:space="preserve">Varilski predpasnik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 z ojačitvijo iz črnega cepljenega govejega usnja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</si>
  <si>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svetsförkläde, kraftig 520 gr./m2 flamsäker bomull, förstärkt med svart nötspaltnötläder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</si>
  <si>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 xml:space="preserve">svářecí závěs s oky z křemičité tkaniny, odolnost až </t>
    </r>
    <r>
      <rPr>
        <sz val="10"/>
        <rFont val="Arial"/>
        <family val="2"/>
      </rPr>
      <t>± 1000</t>
    </r>
    <r>
      <rPr>
        <sz val="10"/>
        <rFont val="Arial"/>
        <family val="1"/>
        <charset val="238"/>
      </rPr>
      <t>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</si>
  <si>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silica glas svejse tæppe ± 1000ºC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</si>
  <si>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Silica Glas schweissen-decken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</si>
  <si>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silica glass welding blanket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</si>
  <si>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de sílice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</si>
  <si>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piioksidilasista,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</si>
  <si>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silice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</si>
  <si>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szilika, üveg hegesztőtakaró, ± 1000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</si>
  <si>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Coperta saldatura fibra di vetro di silice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</si>
  <si>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silica lasdeken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</si>
  <si>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krzemionkowy koc spawalniczy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</si>
  <si>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pătură de sudură din sticlă silica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</si>
  <si>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kremenovega stekla, ± 1000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</si>
  <si>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svetsfilt i kiselglas, ± 1000 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</si>
  <si>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sort glas svejse tæppe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</si>
  <si>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Schwarz Glas schweissen-decken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</si>
  <si>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black glass welding blanket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</si>
  <si>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negro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</si>
  <si>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mustasta lasista,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</si>
  <si>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noir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</si>
  <si>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fekete, üveg hegesztőtakaró, ± 550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</si>
  <si>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Coperta saldatura fibra di vetro nero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</si>
  <si>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zwart fiber glas lasdeken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</si>
  <si>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czarny koc spawalniczy z włóknem szklanym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</si>
  <si>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fibră de sticlă neagră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</si>
  <si>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črnega stekla, ± 550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</si>
  <si>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svart svetsfilt i glasfiber, ± 550 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</si>
  <si>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svářecí závěs s oky z černé skelné tkaniny, odolnost až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</si>
  <si>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guld glas svejse tæppe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</si>
  <si>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 schweissen-decken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</si>
  <si>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glass welding blanket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</si>
  <si>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dorado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</si>
  <si>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kultalasista,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</si>
  <si>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dorée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</si>
  <si>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aranysárga, üveg hegesztőtakaró, ± 550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</si>
  <si>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Coperta saldatura fibra di vetro oro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</si>
  <si>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goudkleurige fiber glas lasdeken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</si>
  <si>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złoty koc spawalniczy z włóknem szklanym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</si>
  <si>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fibră de sticlă aurie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</si>
  <si>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zlatega stekla, ± 550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</si>
  <si>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guldfärgad svetsfilt i glasfiber, ± 550 ºC</t>
    </r>
  </si>
  <si>
    <t>Cambodia</t>
  </si>
  <si>
    <t>России (RU)</t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</si>
  <si>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с усиленным большим пальцем, изготовленные из вывернутой лицевой свиной кожи. Бесшовный указательный палец для более удобной подачи прутка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</si>
  <si>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из лицевой козьей кожи, манжеты изготовлены из огнестойкой ткани серого цвета</t>
    </r>
  </si>
  <si>
    <r>
      <rPr>
        <sz val="10"/>
        <rFont val="Arial"/>
        <family val="2"/>
      </rPr>
      <t>Сварочные перчатки</t>
    </r>
    <r>
      <rPr>
        <b/>
        <sz val="10"/>
        <rFont val="Arial"/>
        <family val="1"/>
      </rPr>
      <t xml:space="preserve"> SOFTouch</t>
    </r>
    <r>
      <rPr>
        <sz val="10"/>
        <rFont val="Arial"/>
        <family val="1"/>
      </rPr>
      <t>™ с усиленным большим пальцем, изготовленные из лицевой телячьей кожи. Бесшовный указательный палец для более удобной подачи прутков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</si>
  <si>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, изготовленные из лицевой козьей кожи (ладонь) и воловьего спилка (тыльная сторона и манжета)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</si>
  <si>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легкой лицевой козьей кожи с манжетой из воловьего спилка. Бесшовный большой палец для более удобной подачи прутка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</si>
  <si>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2"/>
      </rPr>
      <t>SOFTouch</t>
    </r>
    <r>
      <rPr>
        <sz val="10"/>
        <rFont val="Arial"/>
        <family val="2"/>
      </rPr>
      <t>™</t>
    </r>
    <r>
      <rPr>
        <sz val="10"/>
        <rFont val="Arial"/>
        <family val="1"/>
      </rPr>
      <t>, очень удобные и подходящие для любых видов сварки, лицевая воловья и козья кожа, манжета изготовлена из воловьего спилка. Бесшовный указательный палец для более удобной подачи проводов TIG</t>
    </r>
  </si>
  <si>
    <t>Напальчник для аргонодуговой сварки, изготовленный из кварцевого волокна и материала на липучке</t>
  </si>
  <si>
    <r>
      <t>Оригинальные широкие сварочные перчатки с подкладкой</t>
    </r>
    <r>
      <rPr>
        <b/>
        <sz val="10"/>
        <rFont val="Arial"/>
        <family val="2"/>
      </rPr>
      <t xml:space="preserve"> 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изготовленные из высококачественного воловьего спилка</t>
    </r>
  </si>
  <si>
    <t>Рабочие перчатки общего назначения (модель для водителей), изготовленные из долговечного воловьего спилка</t>
  </si>
  <si>
    <r>
      <rPr>
        <sz val="10"/>
        <rFont val="Arial"/>
        <family val="2"/>
      </rPr>
      <t xml:space="preserve">Сварочные перчатки, изготовленные из лопаточной части воловьего спилка, синего цвета,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1"/>
      </rPr>
      <t>, широкая модель и усиленный большой палец</t>
    </r>
  </si>
  <si>
    <r>
      <t xml:space="preserve">Экономичная модель сварочных перчаток </t>
    </r>
    <r>
      <rPr>
        <b/>
        <sz val="10"/>
        <rFont val="Arial"/>
        <family val="2"/>
      </rPr>
      <t>Golden Brown</t>
    </r>
    <r>
      <rPr>
        <sz val="10"/>
        <rFont val="Arial"/>
        <family val="2"/>
      </rPr>
      <t>™</t>
    </r>
    <r>
      <rPr>
        <sz val="10"/>
        <rFont val="Arial"/>
        <family val="1"/>
      </rPr>
      <t xml:space="preserve"> с большим пальцем под углом, воловий спилок лопаточной части</t>
    </r>
  </si>
  <si>
    <t>Экономичная модель сварочных перчаток с большим пальцем под углом, воловий спилок лопаточной части рыжего цвета</t>
  </si>
  <si>
    <t>Сварочные перчатки с лицевой воловьей кожей на ладони для обеспечения масло- и погодостойкости, все остальные части из коровьего спилка лопаточной части</t>
  </si>
  <si>
    <r>
      <t xml:space="preserve">Широкие сварочные перчатки с одним пальцем (MIT) из высококачественного воловьего спилка,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</si>
  <si>
    <t>Рабочие перчатки общего назначения из воловьего спилка с полоской в области костяшек пальцев, ладонью на подкладке и защитной манжетой 7,5 см длиной</t>
  </si>
  <si>
    <t>Рабочие перчатки с сигнальными цветами из воловьего спилка с полоской в области костяшек пальцев, ладонью на подкладке и защитной манжетой 7,5 см длиной</t>
  </si>
  <si>
    <r>
      <rPr>
        <sz val="10"/>
        <rFont val="Arial"/>
        <family val="2"/>
      </rPr>
      <t>Рабочие перчатки с сигнальными цветами из воловьего спилка</t>
    </r>
    <r>
      <rPr>
        <b/>
        <sz val="10"/>
        <rFont val="Arial"/>
        <family val="2"/>
      </rPr>
      <t xml:space="preserve"> Lava Brown</t>
    </r>
    <r>
      <rPr>
        <sz val="10"/>
        <rFont val="Arial"/>
        <family val="2"/>
      </rPr>
      <t xml:space="preserve">™ </t>
    </r>
    <r>
      <rPr>
        <sz val="10"/>
        <rFont val="Arial"/>
        <family val="1"/>
      </rPr>
      <t>с полоской в области костяшек пальцев, ладонью на подкладке и защитной манжетой 7,5 см длиной</t>
    </r>
  </si>
  <si>
    <r>
      <rPr>
        <sz val="10"/>
        <rFont val="Arial"/>
        <family val="1"/>
      </rPr>
      <t xml:space="preserve">Перчатки </t>
    </r>
    <r>
      <rPr>
        <b/>
        <sz val="10"/>
        <rFont val="Arial"/>
        <family val="2"/>
      </rPr>
      <t>SOFTouch™</t>
    </r>
    <r>
      <rPr>
        <sz val="10"/>
        <rFont val="Arial"/>
        <family val="1"/>
      </rPr>
      <t xml:space="preserve"> (модель для водителей) с особой чувствительностью кончиков пальцев, ладонью из мягкой лицевой воловьей кожи и тыльной стороной из воловьего спилка</t>
    </r>
  </si>
  <si>
    <r>
      <t xml:space="preserve">Сварочные перчатки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 алюминированной PFR тыльной стороной для отражения теплового излучения, изготовленные из оленьего и воловьего спилка</t>
    </r>
  </si>
  <si>
    <r>
      <t>Сварочные перчатки из воловьего спилка</t>
    </r>
    <r>
      <rPr>
        <b/>
        <sz val="10"/>
        <rFont val="Arial"/>
        <family val="2"/>
      </rPr>
      <t xml:space="preserve"> Golden Brown™</t>
    </r>
    <r>
      <rPr>
        <sz val="10"/>
        <rFont val="Arial"/>
        <family val="2"/>
      </rPr>
      <t xml:space="preserve"> с прямым и усиленным большим пальцем для более удобного обращения с горелками MIG</t>
    </r>
  </si>
  <si>
    <t>Сварочные перчатки из воловьего спилка лопаточной части с прямым и усиленным большим пальцем для более удобного обращения с горелками MIG</t>
  </si>
  <si>
    <r>
      <rPr>
        <b/>
        <sz val="10"/>
        <rFont val="Arial"/>
        <family val="2"/>
      </rPr>
      <t>Модель с одним пальцем</t>
    </r>
    <r>
      <rPr>
        <sz val="10"/>
        <rFont val="Arial"/>
        <family val="2"/>
      </rPr>
      <t xml:space="preserve"> – сварочные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</si>
  <si>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t xml:space="preserve">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1"/>
      </rPr>
      <t xml:space="preserve"> (модель для водителей), изготовленные из самой эластичной лицевой буйволиной кожи на ладони и воловьего спилка на тыльной стороне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</si>
  <si>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кистью из лицевой буйволиной кожи и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</si>
  <si>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усиленной кистью из лицевой буйволовой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на тыльной стороне</t>
    </r>
  </si>
  <si>
    <t>Слесарные рабочие перчатки из лицевой козьей кожи с тыльной стороной из эластичного спандекса</t>
  </si>
  <si>
    <r>
      <rPr>
        <sz val="10"/>
        <rFont val="Arial"/>
        <family val="1"/>
      </rPr>
      <t xml:space="preserve">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1"/>
      </rPr>
      <t xml:space="preserve"> (модель для водителей), изготовленные из долговечной и гибкой лицевой воловьей кожи, масло- и водостойкие</t>
    </r>
  </si>
  <si>
    <r>
      <t xml:space="preserve">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1"/>
      </rPr>
      <t xml:space="preserve"> (модель для водителей), изготовленные из долговечной и гибкой лицевой воловьей кожи, масло- и водостойкие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</si>
  <si>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усиленной кистью из воловьего спилка и лицевой воловьей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на тыльной стороне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</si>
  <si>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усиленной кистью из лицевой воловьей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алюминированной PFR тыльной стороной</t>
    </r>
  </si>
  <si>
    <t>Рабочие перчатки из двойного воловьего спилка с ладонью на подкладке и защитной манжетой 7,5 см длиной</t>
  </si>
  <si>
    <r>
      <t xml:space="preserve">Сварочные перчатки из оленьей кожи </t>
    </r>
    <r>
      <rPr>
        <b/>
        <sz val="10"/>
        <rFont val="Arial"/>
        <family val="2"/>
      </rPr>
      <t>DEERSOsoft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для максимальной чувствительности, контроля и для комфорта</t>
    </r>
  </si>
  <si>
    <r>
      <t xml:space="preserve">Сварочные перчатки </t>
    </r>
    <r>
      <rPr>
        <b/>
        <sz val="10"/>
        <rFont val="Arial"/>
        <family val="2"/>
      </rPr>
      <t>DEERSOsoft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,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мягкой лицевой оленьей кожи с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</si>
  <si>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воловьего спилка с шерстяной подкладкой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для высокотемпературной сварки</t>
    </r>
  </si>
  <si>
    <t>Кепка, камуфляж, 56 cm</t>
  </si>
  <si>
    <t>Кепка, камуфляж, 57 cm</t>
  </si>
  <si>
    <t>Кепка, камуфляж, 58 cm</t>
  </si>
  <si>
    <t>Кепка, камуфляж, 59 cm</t>
  </si>
  <si>
    <t>Кепка, камуфляж, 60 cm</t>
  </si>
  <si>
    <t>Кепка, камуфляж, 61 cm</t>
  </si>
  <si>
    <t>Кепка, камуфляж, 62 cm</t>
  </si>
  <si>
    <t>Кепка, флаг США, 56 cm</t>
  </si>
  <si>
    <t>Кепка, флаг США, 57 cm</t>
  </si>
  <si>
    <t>Кепка, флаг США, 58 cm</t>
  </si>
  <si>
    <t>Кепка, флаг США, 59 cm</t>
  </si>
  <si>
    <t>Кепка, флаг США, 60 cm</t>
  </si>
  <si>
    <t>Кепка, флаг США, 61 cm</t>
  </si>
  <si>
    <t>Кепка, флаг США, 62 cm</t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</si>
  <si>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56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</si>
  <si>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57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</si>
  <si>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58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</si>
  <si>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59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</si>
  <si>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60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</si>
  <si>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оранжевый огнестойкий хлопок, 61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</si>
  <si>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оранжевый огнестойкий хлопок, 62 cm</t>
    </r>
  </si>
  <si>
    <r>
      <rPr>
        <sz val="10"/>
        <rFont val="Arial"/>
        <family val="2"/>
      </rP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56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</si>
  <si>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57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</si>
  <si>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58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</si>
  <si>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синий огнестойкий хлопок, 59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</si>
  <si>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60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</si>
  <si>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61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</si>
  <si>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62 cm</t>
    </r>
  </si>
  <si>
    <t>Кепка, дикая природа, 56 cm</t>
  </si>
  <si>
    <t>Кепка, дикая природа, 57 cm</t>
  </si>
  <si>
    <t>Кепка, дикая природа, 58 cm</t>
  </si>
  <si>
    <t>Кепка, дикая природа, 59 cm</t>
  </si>
  <si>
    <t>Кепка, дикая природа, 60 cm</t>
  </si>
  <si>
    <t>Кепка, дикая природа, 61 cm</t>
  </si>
  <si>
    <t>Кепка, дикая природа, 62 cm</t>
  </si>
  <si>
    <t>Бандана, камуфляж</t>
  </si>
  <si>
    <t>Бандана, дикая природа</t>
  </si>
  <si>
    <t>Бандана, флаг США</t>
  </si>
  <si>
    <t>Бандана, счастливый час</t>
  </si>
  <si>
    <t>Бандана, рай</t>
  </si>
  <si>
    <t>Бандана, флаг Европы</t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</si>
  <si>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</t>
    </r>
  </si>
  <si>
    <r>
      <rPr>
        <sz val="10"/>
        <rFont val="Arial"/>
        <family val="2"/>
      </rP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</si>
  <si>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</t>
    </r>
  </si>
  <si>
    <t>Синий эластичный зимний подшлемник с огнестойкой внешней оболочкой</t>
  </si>
  <si>
    <t>Зимний подшлемник с термоподкладкой из овчины и огнестойкой внешней оболочкой</t>
  </si>
  <si>
    <t>Синий зимний подшлемник с подкладкой из хлопкового поливолокна и огнестойкой внешней оболочкой</t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</si>
  <si>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Шапочка из огнестойкого хлопка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</si>
  <si>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Шапочка из огнестойкого хлопка 59-62 cm.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</si>
  <si>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81cm </t>
    </r>
  </si>
  <si>
    <r>
      <t>Сварочная куртка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1"/>
      </rPr>
      <t xml:space="preserve"> из синего огнестойкого хлопка, 86cm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</si>
  <si>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91cm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</si>
  <si>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96cm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</si>
  <si>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</si>
  <si>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Сварочный полукомбинезон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</si>
  <si>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Сварочный 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</si>
  <si>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Yellowjacket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основой из синего огнестойкого хлопка и желтыми рукавами из воловьего спилка</t>
    </r>
  </si>
  <si>
    <r>
      <t xml:space="preserve">Фартук для пелерины с рукавами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воловий спилок черного цвета</t>
    </r>
  </si>
  <si>
    <r>
      <t>Пелерина с рукавами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</si>
  <si>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Огнестойкая 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</si>
  <si>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</si>
  <si>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нагрудник и бретели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сверхпрочный огнестойкий хлопок 520 г/м² с усилением из воловьего спилка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</si>
  <si>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</t>
    </r>
  </si>
  <si>
    <r>
      <t xml:space="preserve">Сварочные брюки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</si>
  <si>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Лабораторный халат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</si>
  <si>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 черного цвета</t>
    </r>
  </si>
  <si>
    <r>
      <rPr>
        <sz val="10"/>
        <rFont val="Arial"/>
        <family val="2"/>
      </rPr>
      <t>Сварочные рукава</t>
    </r>
    <r>
      <rPr>
        <b/>
        <sz val="10"/>
        <rFont val="Arial"/>
        <family val="2"/>
      </rPr>
      <t xml:space="preserve"> Golden Brown™</t>
    </r>
    <r>
      <rPr>
        <sz val="10"/>
        <rFont val="Arial"/>
        <family val="2"/>
      </rPr>
      <t xml:space="preserve"> из воловьего спилка (пара)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</si>
  <si>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со спиной из огнестойкого хлопка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</si>
  <si>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</si>
  <si>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 защитой грудной клетки</t>
    </r>
  </si>
  <si>
    <r>
      <t xml:space="preserve">Сварочная пелерина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</si>
  <si>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32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</si>
  <si>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4 м и диаметром 23 мм, застежка-молния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</si>
  <si>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 с защитой грудной клетки</t>
    </r>
  </si>
  <si>
    <r>
      <t xml:space="preserve">Сварочные рукава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(пара), длиной 58 см</t>
    </r>
  </si>
  <si>
    <t>Теплоотражающая алюминированная защита для рук из стекловолокна с изнанкой из стекловолокна с покрытием черного цвета, (штука)</t>
  </si>
  <si>
    <t>Теплоотражающая алюминированная защита для рук из стекловолокна с кожаной изнанкой, (штука)</t>
  </si>
  <si>
    <t>Теплоотражающая алюминированная защита для рук с кожаной изнанкой, (штука)</t>
  </si>
  <si>
    <t>Теплоотражающая алюминированная защита для рук с кожаной изнанкой, (пара)</t>
  </si>
  <si>
    <t>Держатель для электродов, предельная нагрузка 2,3 кг</t>
  </si>
  <si>
    <t>Складная маска, подходит для светофильтров</t>
  </si>
  <si>
    <r>
      <t>Расширение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 для сварочных гетр 44-7114 (пара), 15 см шириной</t>
    </r>
  </si>
  <si>
    <t>Кепка из лицевой свиной кожи черного цвета</t>
  </si>
  <si>
    <t>Защита для задней стороны шеи из лицевой свиной кожи черного цвета</t>
  </si>
  <si>
    <t>Защита для передней стороны шеи из лицевой свиной кожи черного цвета</t>
  </si>
  <si>
    <t>Защита для передней стороны шеи из воловьего спилка черного цвета</t>
  </si>
  <si>
    <r>
      <t>Сварочный фартук с нагрудником и накладками на ноги</t>
    </r>
    <r>
      <rPr>
        <b/>
        <sz val="10"/>
        <rFont val="Arial"/>
        <family val="2"/>
      </rPr>
      <t xml:space="preserve"> Lava Brown™ </t>
    </r>
    <r>
      <rPr>
        <sz val="10"/>
        <rFont val="Arial"/>
        <family val="2"/>
      </rPr>
      <t>, изготовленный из воловьего спилка, длиной 122 см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</si>
  <si>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81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</si>
  <si>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86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</si>
  <si>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91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</si>
  <si>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96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</si>
  <si>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81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</si>
  <si>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86 cm</t>
    </r>
  </si>
  <si>
    <r>
      <t>Женская сварочная куртка</t>
    </r>
    <r>
      <rPr>
        <b/>
        <sz val="10"/>
        <rFont val="Arial"/>
        <family val="2"/>
      </rPr>
      <t xml:space="preserve"> 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86 cm</t>
    </r>
  </si>
  <si>
    <r>
      <t xml:space="preserve">Сварочная куртка </t>
    </r>
    <r>
      <rPr>
        <b/>
        <sz val="10"/>
        <rFont val="Arial"/>
        <family val="2"/>
      </rPr>
      <t xml:space="preserve">Lava Brown™ </t>
    </r>
    <r>
      <rPr>
        <sz val="10"/>
        <rFont val="Arial"/>
        <family val="2"/>
      </rPr>
      <t>из воловьего спилка, длиной 86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</si>
  <si>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91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</si>
  <si>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91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</si>
  <si>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96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</si>
  <si>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96 cm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</si>
  <si>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</si>
  <si>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с защитой грудной клетки и закрытой спиной, нагрудник и бретели</t>
    </r>
  </si>
  <si>
    <r>
      <rPr>
        <sz val="10"/>
        <rFont val="Arial"/>
        <family val="2"/>
      </rPr>
      <t xml:space="preserve">Сварочная пелерина с рукавами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</si>
  <si>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t>Сварочная подушка, брезент. Размер: 50 x 50 x 8 см</t>
  </si>
  <si>
    <t>Сварочная подушка, брезент. Размер: 39 x 33 x 3 см</t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</si>
  <si>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. Воловий спилок коричневого цвета. Размер: 50 x 50 x 8 см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</si>
  <si>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черного цвета из стекловолокна ± 550°C</t>
    </r>
  </si>
  <si>
    <r>
      <t xml:space="preserve">Модульные рамы </t>
    </r>
    <r>
      <rPr>
        <b/>
        <sz val="10"/>
        <rFont val="Arial"/>
        <family val="2"/>
      </rPr>
      <t>COMBOframe™</t>
    </r>
    <r>
      <rPr>
        <sz val="10"/>
        <rFont val="Arial"/>
        <family val="2"/>
      </rPr>
      <t xml:space="preserve"> 1,8 x 1,8 м или 1,8 x 2,4 м, включая комплект шарниров</t>
    </r>
  </si>
  <si>
    <r>
      <t xml:space="preserve">Сварочный фартук с нагрудником </t>
    </r>
    <r>
      <rPr>
        <b/>
        <sz val="10"/>
        <rFont val="Arial"/>
        <family val="2"/>
      </rPr>
      <t xml:space="preserve">Lava Brown™ </t>
    </r>
    <r>
      <rPr>
        <sz val="10"/>
        <rFont val="Arial"/>
        <family val="2"/>
      </rPr>
      <t>из воловьего спилка для 44-7800, 44-2800, 38-4330, 33-2300, длиной 51 cm, шириной 56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</si>
  <si>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для 44-7800, 44-2800, 38-4330, 33-2300, длиной 71 cm, шириной 56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</si>
  <si>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для 44-7800, 44-2800, 38-4330, 33-2300, длиной 91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</si>
  <si>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 для 44-7800, 44-2800, 38-4330, 33-2300, длиной 120 cm, шириной 80 cm</t>
    </r>
  </si>
  <si>
    <r>
      <t xml:space="preserve">Сварочный фартук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, длиной 60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</si>
  <si>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 длиной 91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</si>
  <si>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107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</si>
  <si>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107 cm, шириной 80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</si>
  <si>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122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</si>
  <si>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122 cm, шириной 80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</si>
  <si>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58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</si>
  <si>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63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</si>
  <si>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91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</si>
  <si>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107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</si>
  <si>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107 cm, шириной 80cm</t>
    </r>
  </si>
  <si>
    <t>Стандартные торговые условия Weldas Europe B.V.:</t>
  </si>
  <si>
    <t>Все страны ЕС, за исключением некоторых островов (обращайтесь к нам за информацией): бесплатно;</t>
  </si>
  <si>
    <t>Швейцария + Норвегия: счет-фактура + 3% + таможенные сборы;</t>
  </si>
  <si>
    <t>Все остальные страны: + фактические расходы на перевозку, но минус 5% от счет-фактура;</t>
  </si>
  <si>
    <t>Срочная доставка: расходы, оплачивает клиент;</t>
  </si>
  <si>
    <t>Доплата за небольшие заказы с суммой нетто счета-фактуры менее 250 €:10 €</t>
  </si>
  <si>
    <t>Расходы на перевозку:</t>
  </si>
  <si>
    <t>Скидка за количество заказа:</t>
  </si>
  <si>
    <t>2% при заказе на сумму от 1 000 € до 3 000 €</t>
  </si>
  <si>
    <t>4% при заказе на сумму от 3 000 € до 8 000 €</t>
  </si>
  <si>
    <r>
      <rPr>
        <b/>
        <i/>
        <sz val="10"/>
        <rFont val="Times New Roman"/>
        <family val="1"/>
      </rPr>
      <t>Оплата:</t>
    </r>
    <r>
      <rPr>
        <i/>
        <sz val="10"/>
        <rFont val="Times New Roman"/>
        <family val="1"/>
      </rPr>
      <t xml:space="preserve"> Оплата в течение 30 дней после выставления счета-фактуры Weldas на банковский счет Weldas;</t>
    </r>
  </si>
  <si>
    <r>
      <rPr>
        <b/>
        <i/>
        <sz val="10"/>
        <rFont val="Times New Roman"/>
        <family val="1"/>
      </rPr>
      <t>Если оплата вносится непосредственно на наш банковский счет в течение 10 дней:</t>
    </r>
    <r>
      <rPr>
        <i/>
        <sz val="10"/>
        <rFont val="Times New Roman"/>
        <family val="1"/>
      </rPr>
      <t xml:space="preserve"> скидка 3%;</t>
    </r>
  </si>
  <si>
    <r>
      <rPr>
        <b/>
        <i/>
        <sz val="10"/>
        <rFont val="Times New Roman"/>
        <family val="1"/>
      </rPr>
      <t xml:space="preserve">Скидка: </t>
    </r>
    <r>
      <rPr>
        <i/>
        <sz val="10"/>
        <rFont val="Times New Roman"/>
        <family val="1"/>
      </rPr>
      <t>может быть изменена, если сумма счетов-фактур за годовой объем продаж составляет менее 3 000 €;</t>
    </r>
  </si>
  <si>
    <r>
      <t>Счета-фактуры выставляются и платежи производятся только в ЕВРО</t>
    </r>
    <r>
      <rPr>
        <i/>
        <sz val="10"/>
        <rFont val="Times New Roman"/>
        <family val="1"/>
      </rPr>
      <t>;</t>
    </r>
  </si>
  <si>
    <r>
      <rPr>
        <b/>
        <i/>
        <sz val="10"/>
        <rFont val="Times New Roman"/>
        <family val="1"/>
      </rPr>
      <t xml:space="preserve">Руководство пользователя: </t>
    </r>
    <r>
      <rPr>
        <i/>
        <sz val="10"/>
        <rFont val="Times New Roman"/>
        <family val="1"/>
      </rPr>
      <t xml:space="preserve">Дистрибьютор, продающий изделия Weldas, обязан предоставить </t>
    </r>
  </si>
  <si>
    <t xml:space="preserve">конечному пользователю распечатанное руководство по </t>
  </si>
  <si>
    <t>использованию изделия, которое можно найти на веб-сайте Weldas: </t>
  </si>
  <si>
    <t>www.weldas-ce.com на необходимом языке.</t>
  </si>
  <si>
    <t>Цена может быть изменена без предварительного уведомления!</t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</si>
  <si>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1"/>
      </rPr>
      <t>Экономичная модель сварочных перчаток с большим пальцем под углом, воловий спилок лопаточной части рыжего цвета</t>
    </r>
  </si>
  <si>
    <r>
      <rPr>
        <b/>
        <i/>
        <sz val="10"/>
        <rFont val="Arial"/>
        <family val="2"/>
      </rPr>
      <t xml:space="preserve">! Только для левой руки !  </t>
    </r>
    <r>
      <rPr>
        <sz val="10"/>
        <rFont val="Arial"/>
        <family val="1"/>
      </rPr>
      <t>Экономичная модель сварочных перчаток с большим пальцем под углом, воловий спилок лопаточной части рыжего цвета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</si>
  <si>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1"/>
      </rPr>
      <t>Сварочные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</si>
  <si>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2"/>
      </rPr>
      <t>Св</t>
    </r>
    <r>
      <rPr>
        <sz val="10"/>
        <rFont val="Arial"/>
        <family val="1"/>
      </rPr>
      <t>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</si>
  <si>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2"/>
      </rPr>
      <t>Сва</t>
    </r>
    <r>
      <rPr>
        <sz val="10"/>
        <rFont val="Arial"/>
        <family val="1"/>
      </rPr>
      <t>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</si>
  <si>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диаметром 30 мм, застежка-липучка (цена за метр + 1 х номер изделия: 99-4000)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</si>
  <si>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диаметром 50 мм, застежка-липучка (цена за метр + 1 х номер изделия: 99-4000)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</si>
  <si>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1,74 м. Подходит для рамы 1,8 x 1,8 м.</t>
    </r>
  </si>
  <si>
    <r>
      <t>Зеленый сварочный экран</t>
    </r>
    <r>
      <rPr>
        <b/>
        <sz val="10"/>
        <rFont val="Arial"/>
        <family val="2"/>
      </rPr>
      <t xml:space="preserve"> 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1,74 м. Подходит для рамы 1,8 x 1,8 м.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</si>
  <si>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2,34 м. Подходит для рамы 1,8 x 2,4 м.</t>
    </r>
  </si>
  <si>
    <r>
      <t xml:space="preserve">Зеленый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2,34 м. Подходит для рамы 1,8 x 2,4 м.</t>
    </r>
  </si>
  <si>
    <t>Печатная матрица / клише для логотипа или имени дистрибьютора, макс. 90х60 мм (цифровой формат: EPS)</t>
  </si>
  <si>
    <t>Изображение на сварочной перчатке, черный цвет</t>
  </si>
  <si>
    <t>Изображение на сварочной перчатке, красный цвет</t>
  </si>
  <si>
    <t>Изображение на сварочной перчатке, белый цвет</t>
  </si>
  <si>
    <t>Изображение на сварочной одежде, черный цвет</t>
  </si>
  <si>
    <t>Изображение на сварочной одежде, красный цвет</t>
  </si>
  <si>
    <t>Изображение на сварочной одежде, белый цвет</t>
  </si>
  <si>
    <t>Стоимость нарезки, сшивания и оторцовки кожухов для кабеля</t>
  </si>
  <si>
    <r>
      <rPr>
        <b/>
        <i/>
        <sz val="10"/>
        <rFont val="Times New Roman"/>
        <family val="1"/>
      </rPr>
      <t>Все цены указаны за штуку, кроме: все перчатки и</t>
    </r>
    <r>
      <rPr>
        <i/>
        <sz val="10"/>
        <rFont val="Times New Roman"/>
        <family val="1"/>
      </rPr>
      <t xml:space="preserve"> 20-3100V, 20-3100V/17, 20-3200V, 20-3300V, 33-2320,</t>
    </r>
  </si>
  <si>
    <t>10-2101S</t>
  </si>
  <si>
    <t>10-2101XXL</t>
  </si>
  <si>
    <t>10-2392S</t>
  </si>
  <si>
    <t>10-2392XXL</t>
  </si>
  <si>
    <t>EN ISO 25980:2015-01</t>
  </si>
  <si>
    <t>1382-PZA-17</t>
  </si>
  <si>
    <t>K0484WELDAS/R1</t>
  </si>
  <si>
    <t>K0485WELDAS/R1</t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</si>
  <si>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kypärän pehmike, hikipanta kypärän takaosaan, 2 kpl:n pakkaus (14 cm pitkä)</t>
    </r>
  </si>
  <si>
    <r>
      <rPr>
        <sz val="10"/>
        <rFont val="Arial"/>
        <family val="1"/>
      </rPr>
      <t xml:space="preserve">Musta FR kylmän sään kypärän reunus, jossa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-reunus ja liekinkestävä ulkokuori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</si>
  <si>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viitanhiha, kulutusta kestävä 520 gr./m2 liekinkestävää puuvillaa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</si>
  <si>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kulutusta kestävä käsisuoja (kappale) 35 cm (14”) pituus</t>
    </r>
  </si>
  <si>
    <t>Halkaistua mustaa lehmännahkaa kaulan etuosan suojaukseen</t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</si>
  <si>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punainen yhdistettävä hitsaussuojalippa 137 x 180 cm. (sis. 9 rengasta Ø 50 mm)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</si>
  <si>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vihreä yhdistettävä hitsaussuojalippa 137 x 180 cm. (sis 9 rengasta Ø 50 mm)</t>
    </r>
  </si>
  <si>
    <t>44-2847M</t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</si>
  <si>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53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</si>
  <si>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53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</si>
  <si>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53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</si>
  <si>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53 cm wide</t>
    </r>
  </si>
  <si>
    <r>
      <t xml:space="preserve">Mandil con mangas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92 cm, ancho 53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</si>
  <si>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53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</si>
  <si>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92 cm, largeur 53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</si>
  <si>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53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</si>
  <si>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53cm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</si>
  <si>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53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</si>
  <si>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53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</si>
  <si>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92 cm, lăţime 53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</si>
  <si>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53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</si>
  <si>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53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</si>
  <si>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 skulderförkläde i nötspaltläder, 92 cm långt och 53 cm brett</t>
    </r>
  </si>
  <si>
    <t>2142X</t>
  </si>
  <si>
    <t>TÜV 21285003 001</t>
  </si>
  <si>
    <t>TÜV BP 60126846 0001</t>
  </si>
  <si>
    <t>TÜV 21280500 001</t>
  </si>
  <si>
    <t>TÜV BP 60127076 0001</t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</si>
  <si>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</si>
  <si>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</si>
  <si>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</si>
  <si>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</si>
  <si>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</si>
  <si>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</si>
  <si>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62 cm</t>
    </r>
  </si>
  <si>
    <t>3244X</t>
  </si>
  <si>
    <t>3243X</t>
  </si>
  <si>
    <t>3144X</t>
  </si>
  <si>
    <t>2121X</t>
  </si>
  <si>
    <t>3143X</t>
  </si>
  <si>
    <t>TÜV 60141016 001</t>
  </si>
  <si>
    <t>TÜV BP 60132808 0001</t>
  </si>
  <si>
    <t>TÜV 60150123 001</t>
  </si>
  <si>
    <t>TÜV BP 60132827 0001</t>
  </si>
  <si>
    <t>TÜV 60140939 001</t>
  </si>
  <si>
    <t>TÜV BP 60132801 0001</t>
  </si>
  <si>
    <t>PU = MOQ</t>
  </si>
  <si>
    <t>Verpackungs- und Verkaufseinheit (VE): Handschuhe 5 Pr., Mützen, Doo-Rags, Helm Hauben und Beanies 5 St.</t>
  </si>
  <si>
    <t>Packaging and sales unit of gloves: 5 prs., Caps, doo-rags, hoods and beanies: 5 pcs.</t>
  </si>
  <si>
    <t>Embalaje a la venta por unidad de guantes: 5 pares, Gorros, bandanas, capuchas y bonetes: 5 piezas.</t>
  </si>
  <si>
    <t>Conditionnement de vente par unité de gants: 5 paires, casquettes, bandanas, capuches et bonnets: 5 pièces.</t>
  </si>
  <si>
    <t>Verpakkings- en verkoopeenheden van handschoenen: 5 pr., petjes, doo-rags, helmkappen en beanies: 5 st.</t>
  </si>
  <si>
    <t>Opakowanie i jednostka sprzedażowa - rękawice: 5 par; czapki, chusty „doo-rags”, kaptury i czapki „beanie”: 5 szt.</t>
  </si>
  <si>
    <t>10-1206L</t>
  </si>
  <si>
    <t>10-9334XL</t>
  </si>
  <si>
    <t>23-6630L</t>
  </si>
  <si>
    <t>TÜV 60142905 001</t>
  </si>
  <si>
    <t>TÜV BP 60133477 0001</t>
  </si>
  <si>
    <r>
      <t xml:space="preserve">Black split leather hood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Arial"/>
        <family val="2"/>
      </rPr>
      <t>®</t>
    </r>
  </si>
  <si>
    <r>
      <rPr>
        <sz val="10"/>
        <rFont val="Arial"/>
        <family val="2"/>
      </rPr>
      <t xml:space="preserve">Capucha de piel seraje negro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Times New Roman"/>
        <family val="1"/>
      </rPr>
      <t>®</t>
    </r>
  </si>
  <si>
    <r>
      <t xml:space="preserve">Capuche en cuir croûte noir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</si>
  <si>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rPr>
        <sz val="10"/>
        <rFont val="Arial"/>
        <family val="2"/>
      </rPr>
      <t xml:space="preserve">Czarny kaptur z dwoiny bydlęcej </t>
    </r>
    <r>
      <rPr>
        <b/>
        <i/>
        <sz val="10"/>
        <rFont val="Times New Roman"/>
        <family val="1"/>
      </rPr>
      <t>Arc Knight</t>
    </r>
    <r>
      <rPr>
        <i/>
        <vertAlign val="superscript"/>
        <sz val="10"/>
        <rFont val="Times New Roman"/>
        <family val="1"/>
      </rPr>
      <t>®</t>
    </r>
  </si>
  <si>
    <t>23-6630XL</t>
  </si>
  <si>
    <r>
      <t xml:space="preserve">Kapuce z černé dělené hovězí usně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</si>
  <si>
    <r>
      <rPr>
        <sz val="10"/>
        <rFont val="Arial"/>
        <family val="2"/>
      </rPr>
      <t xml:space="preserve">Musta mokkanahkainen huppu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Times New Roman"/>
        <family val="1"/>
      </rPr>
      <t>®</t>
    </r>
  </si>
  <si>
    <r>
      <t xml:space="preserve">Fekete hasított bőr kapucni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</si>
  <si>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t xml:space="preserve">Cappuccio in pelle crosta nera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</si>
  <si>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Gluga din spalt bovin de culoare neagra
</t>
    </r>
  </si>
  <si>
    <r>
      <t>черный капюшон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спилка</t>
    </r>
  </si>
  <si>
    <r>
      <t>črna kapuca iz deljenega usnja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</si>
  <si>
    <r>
      <t>Huv i svart flätat läder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</si>
  <si>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 xml:space="preserve">svářecí kamaše z hovězí štípenky (pár), 15 cm (  6”) dlouhé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</si>
  <si>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2"/>
      </rPr>
      <t>svářecí ochranné kamaše z hovězí štípenky s ochranou obuvi (pár), 36 cm (15”)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</si>
  <si>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 i spaltet okse læder (par), 15 cm (6")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</si>
  <si>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gamacher i spaltet okse læder (par), 36 cm (15")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</si>
  <si>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legging with spat (pair), 36 cm (15”) long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</si>
  <si>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-hitsauslahje nilkkaimella (pari), lehmän hallasjasnahkaa, pituus 36 cm (15”)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</si>
  <si>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hegesztőcsizma bokavédővel (párban), 36 cm-es (15 hüvelykes) hosszúság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</si>
  <si>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voetbescherming van split rundleer (paar), 15 cm  (6")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</si>
  <si>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nagolennik spawalniczy z nastopnikiem z dwoiny bydlęcej (para), 36 cm (15”) dł. </t>
    </r>
  </si>
  <si>
    <r>
      <t xml:space="preserve">Сварочные гетры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 с защитным вкладышем, длиной 36 см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</si>
  <si>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visoka varilna gamaša z zaščito za čevelj iz cepljenega govejega usnja (par), dolžina 36 cm (15 palcev)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</si>
  <si>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benskydd med damask i nötspaltläder (par), 36 cm långa </t>
    </r>
  </si>
  <si>
    <r>
      <rPr>
        <sz val="10"/>
        <rFont val="Arial"/>
        <family val="1"/>
      </rPr>
      <t xml:space="preserve">Helmkap van zwart split leder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Arial"/>
        <family val="2"/>
      </rPr>
      <t>®</t>
    </r>
  </si>
  <si>
    <r>
      <t xml:space="preserve">Hætte i sort flettet læder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</si>
  <si>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lashandschoen met versterkte glad rundlederen handpalm, COMFOflex® gevoerd en split lederen kap van rundleer, PFR gealuminiseerde rugzijde 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</si>
  <si>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blue flame retardant welding jacket with cotton body and yellow split cowleather leather sleeves</t>
    </r>
  </si>
  <si>
    <r>
      <t xml:space="preserve">  81cm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</si>
  <si>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76cm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</si>
  <si>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86cm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</si>
  <si>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91cm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</si>
  <si>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96cm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</si>
  <si>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81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</si>
  <si>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für Damen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</si>
  <si>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86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</si>
  <si>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86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</si>
  <si>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91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</si>
  <si>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91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</si>
  <si>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96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</si>
  <si>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96 cm länge spalt Rindleder Schweißerjacke mit feuerresistentem Rücken</t>
    </r>
  </si>
  <si>
    <r>
      <t xml:space="preserve">Сварочные перчатки, изготовленные из лопаточной части воловьего спилка, синего цвета,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1"/>
      </rPr>
      <t>, широкая модель и усиленный большой палец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</si>
  <si>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с усиленным большим пальцем, изготовленные из вывернутой лицевой свиной кожи. Бесшовный указательный палец для более удобной подачи прутка TIG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</si>
  <si>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из лицевой козьей кожи, манжеты изготовлены из огнестойкой ткани серого цвета</t>
    </r>
  </si>
  <si>
    <r>
      <t>Сварочные перчатки</t>
    </r>
    <r>
      <rPr>
        <b/>
        <sz val="10"/>
        <rFont val="Arial"/>
        <family val="1"/>
      </rPr>
      <t xml:space="preserve"> SOFTouch</t>
    </r>
    <r>
      <rPr>
        <sz val="10"/>
        <rFont val="Arial"/>
        <family val="1"/>
      </rPr>
      <t>™ с усиленным большим пальцем, изготовленные из лицевой телячьей кожи. Бесшовный указательный палец для более удобной подачи прутков TIG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</si>
  <si>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, изготовленные из лицевой козьей кожи (ладонь) и воловьего спилка (тыльная сторона и манжета)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</si>
  <si>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легкой лицевой козьей кожи с манжетой из воловьего спилка. Бесшовный большой палец для более удобной подачи прутка TIG</t>
    </r>
  </si>
  <si>
    <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кистью из лицевой буйволиной кожи и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</si>
  <si>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SOFTouch</t>
    </r>
    <r>
      <rPr>
        <sz val="10"/>
        <rFont val="Arial"/>
        <family val="2"/>
      </rPr>
      <t>™</t>
    </r>
    <r>
      <rPr>
        <sz val="10"/>
        <rFont val="Arial"/>
        <family val="1"/>
      </rPr>
      <t>, очень удобные и подходящие для любых видов сварки, лицевая воловья и козья кожа, манжета изготовлена из воловьего спилка. Бесшовный указательный палец для более удобной подачи проводов TIG</t>
    </r>
  </si>
  <si>
    <r>
      <t>Рабочие перчатки с сигнальными цветами из воловьего спилка</t>
    </r>
    <r>
      <rPr>
        <b/>
        <sz val="10"/>
        <rFont val="Arial"/>
        <family val="2"/>
      </rPr>
      <t xml:space="preserve"> Lava Brown</t>
    </r>
    <r>
      <rPr>
        <sz val="10"/>
        <rFont val="Arial"/>
        <family val="2"/>
      </rPr>
      <t xml:space="preserve">™ </t>
    </r>
    <r>
      <rPr>
        <sz val="10"/>
        <rFont val="Arial"/>
        <family val="1"/>
      </rPr>
      <t>с полоской в области костяшек пальцев, ладонью на подкладке и защитной манжетой 7,5 см длиной</t>
    </r>
  </si>
  <si>
    <r>
      <t xml:space="preserve">Перчатки </t>
    </r>
    <r>
      <rPr>
        <b/>
        <sz val="10"/>
        <rFont val="Arial"/>
        <family val="2"/>
      </rPr>
      <t>SOFTouch™</t>
    </r>
    <r>
      <rPr>
        <sz val="10"/>
        <rFont val="Arial"/>
        <family val="1"/>
      </rPr>
      <t xml:space="preserve"> (модель для водителей) с особой чувствительностью кончиков пальцев, ладонью из мягкой лицевой воловьей кожи и тыльной стороной из воловьего спилка</t>
    </r>
  </si>
  <si>
    <r>
      <t xml:space="preserve">Сварочная пелерина с рукавами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</si>
  <si>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t xml:space="preserve">Сварочные накладки на ноги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102 см</t>
    </r>
  </si>
  <si>
    <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с защитой грудной клетки и закрытой спиной, нагрудник и бретели</t>
    </r>
  </si>
  <si>
    <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</si>
  <si>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t xml:space="preserve">Сверхпрочные защитные нарукавники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(штука)</t>
    </r>
  </si>
  <si>
    <r>
      <t xml:space="preserve">Сварочные гамаши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(пара), длиной 15 см</t>
    </r>
  </si>
  <si>
    <r>
      <t xml:space="preserve">Сварочные гетры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 с защитным вкладышем, длиной 36 см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</si>
  <si>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со спиной из огнестойкого хлопка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</si>
  <si>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для 44-2800, 44-7800, 38-4330, 33-2300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</si>
  <si>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</si>
  <si>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 защитой грудной клетки</t>
    </r>
  </si>
  <si>
    <r>
      <t xml:space="preserve">Сварочные рукава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</t>
    </r>
  </si>
  <si>
    <r>
      <t xml:space="preserve">Сварочные гамаши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(пара), длиной 15 см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</si>
  <si>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 с защитой грудной клетки</t>
    </r>
  </si>
  <si>
    <r>
      <t xml:space="preserve">Огнестойкая 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</si>
  <si>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Лабораторный халат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</si>
  <si>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</si>
  <si>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 черного цвета</t>
    </r>
  </si>
  <si>
    <r>
      <t>Сварочные рукава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(пара), сверхпрочный огнестойкий хлопок 520 г/м²</t>
    </r>
  </si>
  <si>
    <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76cm</t>
    </r>
  </si>
  <si>
    <r>
      <t xml:space="preserve">Сварочные брюки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</si>
  <si>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Сварочный полукомбинезон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</si>
  <si>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Сварочный 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</si>
  <si>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Сварочные рукава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 (пара)</t>
    </r>
  </si>
  <si>
    <r>
      <t xml:space="preserve">Сварочная бандана </t>
    </r>
    <r>
      <rPr>
        <b/>
        <sz val="10"/>
        <rFont val="Arial"/>
        <family val="2"/>
      </rPr>
      <t>Arc Knight®</t>
    </r>
    <r>
      <rPr>
        <sz val="10"/>
        <rFont val="Arial"/>
        <family val="2"/>
      </rPr>
      <t xml:space="preserve"> , черный огнестойкий хлопок</t>
    </r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</si>
  <si>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</t>
    </r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</si>
  <si>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черный огнестойкий хлопок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</si>
  <si>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</si>
  <si>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синий, удлиненный</t>
    </r>
  </si>
  <si>
    <r>
      <t xml:space="preserve">Черный огнестойкий зимний подшлемник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 огнестойкой внешней оболочкой</t>
    </r>
  </si>
  <si>
    <r>
      <t xml:space="preserve">Обтюратор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сварочной маски, упаковка из 2 шт (длиной 22 см)</t>
    </r>
  </si>
  <si>
    <r>
      <t xml:space="preserve">Обтюратор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сварочной маски, упаковка из 2 шт (длиной 17 см)</t>
    </r>
  </si>
  <si>
    <r>
      <t xml:space="preserve">Обтюратор для каски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строительной каски, упаковка из 2 шт (длиной 25 см)</t>
    </r>
  </si>
  <si>
    <r>
      <t xml:space="preserve">Регулятор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задней части оголовья, упаковка из 2 шт (длиной 14 см)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</si>
  <si>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. Воловий спилок коричневого цвета с одной стороны и вискозой с PFR с другой стороны. Размер: 50 x 50 x 8 см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</si>
  <si>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. Воловий спилок коричневого цвета с одной стороны и вискоза с PFR с другой стороны. Размер: 39 x 33 x 3 см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</si>
  <si>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. Воловий спилок коричневого цвета. Размер: 39 x 33 x 3 см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</si>
  <si>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22 мм, в форме трубки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</si>
  <si>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27 мм, в форме трубки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</si>
  <si>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10 м и диаметром 50 мм, застежка-липучка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</si>
  <si>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</si>
  <si>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</si>
  <si>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6,7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</si>
  <si>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>, лицевая воловья кожа черного цвета, длиной 1 м, диаметром 22 мм, застежка-молния</t>
    </r>
  </si>
  <si>
    <r>
      <t>Кожух для кабеля</t>
    </r>
    <r>
      <rPr>
        <b/>
        <sz val="10"/>
        <rFont val="Arial"/>
        <family val="2"/>
      </rPr>
      <t xml:space="preserve"> PYTHONrap™</t>
    </r>
    <r>
      <rPr>
        <sz val="10"/>
        <rFont val="Arial"/>
        <family val="2"/>
      </rPr>
      <t xml:space="preserve"> , лицевая воловья кожа черного цвета, длиной 1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</si>
  <si>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3,9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</si>
  <si>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3,9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</si>
  <si>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 xml:space="preserve">PYTHONrap™ </t>
    </r>
    <r>
      <rPr>
        <sz val="10"/>
        <rFont val="Arial"/>
        <family val="2"/>
      </rPr>
      <t>, огнестойкий нейлон черного цвета, длиной 4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</si>
  <si>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2,5 м и диаметром 37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</si>
  <si>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3,5 м и диаметром 37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</si>
  <si>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7,9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</si>
  <si>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7,9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</si>
  <si>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8 м и диаметром 23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</si>
  <si>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8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</si>
  <si>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5 м и диаметром 50 мм, застежка-липучка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</si>
  <si>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золотого цвета из стекловолокна ± 550°C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</si>
  <si>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кварцевого стекла ± 1000°C. </t>
    </r>
  </si>
  <si>
    <r>
      <t xml:space="preserve">Красный соединяемый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137 x 180 см (вкл. 9 колец Ø 50 мм).</t>
    </r>
  </si>
  <si>
    <r>
      <t xml:space="preserve">Зеленый соединяемый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137 x 180 см (вкл. 9 колец Ø 50 мм).</t>
    </r>
  </si>
  <si>
    <r>
      <t xml:space="preserve">Оранжевая/красная сварочная полосовая штора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шириной 68 см, длиной 180 см</t>
    </r>
  </si>
  <si>
    <r>
      <t xml:space="preserve">Зеленая сварочная полосовая штора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шириной 68 см, длиной 180 см</t>
    </r>
  </si>
  <si>
    <t>6% при заказе на сумму более 8 000 € (все от суммы нетто счета-фактуры)</t>
  </si>
  <si>
    <t>44-7300L/P</t>
  </si>
  <si>
    <t>44-7300L/P-AQ</t>
  </si>
  <si>
    <t>44-7300M</t>
  </si>
  <si>
    <t>44-7300M/P</t>
  </si>
  <si>
    <t>44-7300M/P-AQ</t>
  </si>
  <si>
    <t>44-7300S/P-AQ</t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</si>
  <si>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</si>
  <si>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</si>
  <si>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81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</si>
  <si>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81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</si>
  <si>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</si>
  <si>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81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</si>
  <si>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</si>
  <si>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81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</si>
  <si>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</si>
  <si>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</si>
  <si>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</si>
  <si>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81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</si>
  <si>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</si>
  <si>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</si>
  <si>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81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</si>
  <si>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</si>
  <si>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</si>
  <si>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Schweißerjacke für Damen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</si>
  <si>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81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</si>
  <si>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</si>
  <si>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81 cm-es hosszúság</t>
    </r>
  </si>
  <si>
    <r>
      <t xml:space="preserve">Женская сварочная куртка </t>
    </r>
    <r>
      <rPr>
        <b/>
        <sz val="10"/>
        <rFont val="Arial"/>
        <family val="2"/>
      </rPr>
      <t>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</si>
  <si>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</si>
  <si>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dammodell med nötspaltläder framtill och flamskyddsbehandlad bomull baktill, 81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</si>
  <si>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</si>
  <si>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</si>
  <si>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76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</si>
  <si>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76 cm long</t>
    </r>
  </si>
  <si>
    <r>
      <t>Chaqueta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vacuno, largo 76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</si>
  <si>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76 cm </t>
    </r>
  </si>
  <si>
    <r>
      <t>Veste soudeur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</si>
  <si>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76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</si>
  <si>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76cm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</si>
  <si>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</si>
  <si>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76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</si>
  <si>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76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</si>
  <si>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</t>
    </r>
    <r>
      <rPr>
        <sz val="10"/>
        <rFont val="Arial"/>
        <family val="1"/>
      </rPr>
      <t xml:space="preserve">, </t>
    </r>
    <r>
      <rPr>
        <sz val="10"/>
        <rFont val="Arial"/>
        <family val="2"/>
      </rPr>
      <t>длиной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</si>
  <si>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76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</si>
  <si>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76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</si>
  <si>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</si>
  <si>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</si>
  <si>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76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</si>
  <si>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76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</si>
  <si>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</si>
  <si>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76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</si>
  <si>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</si>
  <si>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76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</si>
  <si>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</si>
  <si>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</si>
  <si>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</si>
  <si>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76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</si>
  <si>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</si>
  <si>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76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</si>
  <si>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76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</si>
  <si>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</si>
  <si>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</si>
  <si>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ladies welding jacket with split cowleather front and flame retardant cotton back, 76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</si>
  <si>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76 cm</t>
    </r>
  </si>
  <si>
    <r>
      <t xml:space="preserve">Женская сварочная куртка </t>
    </r>
    <r>
      <rPr>
        <b/>
        <sz val="10"/>
        <rFont val="Arial"/>
        <family val="2"/>
      </rPr>
      <t>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76 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</si>
  <si>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™,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>™ svetsjacka i dammodell med nötspaltläder framtill och flamskyddsbehandlad bomull baktill, 76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</si>
  <si>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76 cm long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</si>
  <si>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76 cm-es hosszúság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</si>
  <si>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76 cm</t>
    </r>
  </si>
  <si>
    <t>9.84</t>
  </si>
  <si>
    <t>Máscara plegable, preparada para cristal de 110x50 mm (cristal de ojo no incluido)</t>
  </si>
  <si>
    <t>Masque pliable, preparé pour cristal 110x50mm (cristal oculaire non inclus)</t>
  </si>
  <si>
    <t>Maschera pieghevole, predisposta per cristallo 110x50mm (cristallo per gli occhi non incluso)</t>
  </si>
  <si>
    <t>Grain black cowhide leather cap</t>
  </si>
  <si>
    <t>Grain black cowhide leather back neck protection</t>
  </si>
  <si>
    <t>Grain black cowhide leather front neck protection</t>
  </si>
  <si>
    <t>Schwarzem Glatt-Rindsleder Schweißerhauben</t>
  </si>
  <si>
    <t>Schwarzem Glatt-Rindsleder Nackenschutz</t>
  </si>
  <si>
    <t>Schwarzem Glatt-Rindsleder Halsschutz</t>
  </si>
  <si>
    <t>Capuchon de soudure en cuir fleur bovin noir</t>
  </si>
  <si>
    <t>Protection de soudure pour la nuque en cuir fleur bovin noir</t>
  </si>
  <si>
    <t>Protection de soudure pour le cou en cuir fleur bovin noir</t>
  </si>
  <si>
    <t>Cappucio di protezione testa saldatore pelle fiore di bovino nero</t>
  </si>
  <si>
    <t>Protezione di collo saldatore posteriore pelle fiore di bovino nero</t>
  </si>
  <si>
    <t>Protezione di collo saldatore frontale pelle fiore di bovino nero</t>
  </si>
  <si>
    <t>zwart glad rundlederen las pet</t>
  </si>
  <si>
    <t>zwart glad rundlederen nekbeschermer</t>
  </si>
  <si>
    <t>zwart glad rundlederen halsbeschermer</t>
  </si>
  <si>
    <t>split rundlederen halsbescherming</t>
  </si>
  <si>
    <t>Şapcă din piele box neagră de bovină</t>
  </si>
  <si>
    <t>Protecţie dorsală pentru gât din piele box neagră de bovină</t>
  </si>
  <si>
    <t>Protecţie frontală pentru gât din piele box neagră de bovină</t>
  </si>
  <si>
    <t>38-4380L</t>
  </si>
  <si>
    <t>38-4380M</t>
  </si>
  <si>
    <t>38-4380XL</t>
  </si>
  <si>
    <t>38-4380XXL</t>
  </si>
  <si>
    <t>38-4380XXXL</t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</si>
  <si>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and brace, heavy duty 520 gr./m2 flame retardant cotton</t>
    </r>
  </si>
  <si>
    <r>
      <t xml:space="preserve">Lacl a šle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 těžkého provozu, z plameni odolné bavlny 520g/m2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</si>
  <si>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svejsebukser, kraftig 520 gr./m2 flammehæmmende forstærket bomulds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</si>
  <si>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peto de soldadura, algodón ignifugo de llama 520gr./m2 para aplicaciones exigentes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</si>
  <si>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lappuhaalarit ja henkselit kestävästä 520 g / m2 palonsuoja käsitelty puuvilla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</si>
  <si>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salopette de soudage, coton ignifugé 520gr./m2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</si>
  <si>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nadrág, erős, 520 gr./m2 lángálló pamut hasított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</si>
  <si>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Tute di saldatura, cotone ignifugo. 520gr./m2 per applicazioni esigenti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</si>
  <si>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 tuinbroek, 520 gr./m2 vlamvertragend katoen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</si>
  <si>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ogrodniczki spawalnicze,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</si>
  <si>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 cu bretele, bumbac ignifug 520 gr./m2</t>
    </r>
  </si>
  <si>
    <r>
      <t xml:space="preserve">Сварочный нагрудник и бретели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сверхпрочный огнестойкий хлопок 520 г/м²</t>
    </r>
  </si>
  <si>
    <r>
      <t xml:space="preserve">Varilske hlače z oprsnikom in naramnicami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</si>
  <si>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byxor med bröstlapp och hängslen i tålig 520 g/m2 flamskyddsbehandlad bomull</t>
    </r>
  </si>
  <si>
    <t>TÜV 60332344 001</t>
  </si>
  <si>
    <t>TÜV BP 60148715 0001</t>
  </si>
  <si>
    <t>TÜV 60343261 001</t>
  </si>
  <si>
    <t>TÜV BP 60148740 0001</t>
  </si>
  <si>
    <t>TÜV 60341060 001</t>
  </si>
  <si>
    <t>TÜV BP 60148742 0001</t>
  </si>
  <si>
    <t xml:space="preserve">Kožená čapka pro svářeče z rubové černá hladká hovězina </t>
  </si>
  <si>
    <t>Kožená čapka pro svářeče z rubové černá hladká hovězina včetně ochrany šíje</t>
  </si>
  <si>
    <t>Kožená čapka pro svářeče z rubové černá hladká hovězina včetně ochrany šíje a krku</t>
  </si>
  <si>
    <t>kornsort koskind i sort</t>
  </si>
  <si>
    <t>Nakke beskyttelse i kornsort koskind</t>
  </si>
  <si>
    <t>Front beskyttelse i kornsort koskind</t>
  </si>
  <si>
    <t>Lakki, viljan musta lehmännahka</t>
  </si>
  <si>
    <t>Niskasuojus, viljan musta lehmännahka</t>
  </si>
  <si>
    <t>Kaulasuojus, viljan musta lehmännahka</t>
  </si>
  <si>
    <t>Fekete barkás tehénbőr sapka</t>
  </si>
  <si>
    <t>Fekete barkás tehénbőr elülső nyakvédő</t>
  </si>
  <si>
    <t>Fekete barkás tehénbőr hátsó nyakvédő</t>
  </si>
  <si>
    <t>Kapa iz zrnatega črno kravje usnje</t>
  </si>
  <si>
    <t>Zaščita za zatilje iz zrnatega črno kravje usnje</t>
  </si>
  <si>
    <t>Zaščita za vrat iz zrnatega črno kravje usnje</t>
  </si>
  <si>
    <t>Svart lädermössa i kornsvart kohud</t>
  </si>
  <si>
    <t>Svart lädermössa i kornsvart kohud med nackskydd</t>
  </si>
  <si>
    <t>Svart lädermössa i kornsvart kohud med halsskydd</t>
  </si>
  <si>
    <t>Gorra protección cabeza en cuero flor negro de vaca negro</t>
  </si>
  <si>
    <t>Protección del cuello parte atrás en cuero flor negro de vaca</t>
  </si>
  <si>
    <t>Protección del cuello parte delante en cuero flor negro de vaca</t>
  </si>
  <si>
    <t>Czarna, skórzana czapka spawalnicza z licowej skóra bydlęca</t>
  </si>
  <si>
    <t>Czarna, skórzana osłona tyłu karku z licowej skóra bydlęca</t>
  </si>
  <si>
    <t>Czarna, skórzana osłona przodu szyi z licowej skóra bydlęca</t>
  </si>
  <si>
    <r>
      <rPr>
        <b/>
        <sz val="10"/>
        <rFont val="Arial"/>
        <family val="1"/>
      </rPr>
      <t xml:space="preserve">Vrachtkosten Zwitserland en Noorwegen: </t>
    </r>
    <r>
      <rPr>
        <sz val="10"/>
        <rFont val="Arial"/>
        <family val="1"/>
      </rPr>
      <t>factuurbedrag + 3% + douane kosten.</t>
    </r>
  </si>
  <si>
    <t>http://www.weldaseurope.com/products/10-1206/</t>
  </si>
  <si>
    <t>http://www.weldaseurope.com/products/10-9334/</t>
  </si>
  <si>
    <t>http://www.weldaseurope.com/products/23-6630/</t>
  </si>
  <si>
    <t>http://www.weldaseurope.com/products/23-6630xl/</t>
  </si>
  <si>
    <t>http://www.weldaseurope.com/products/38-4320/</t>
  </si>
  <si>
    <t>http://www.weldaseurope.com/products/38-4328/</t>
  </si>
  <si>
    <t>http://www.weldaseurope.com/products/38-43/</t>
  </si>
  <si>
    <t>http://www.weldaseurope.com/products/38-4360/</t>
  </si>
  <si>
    <t>http://www.weldaseurope.com/products/38-4375/</t>
  </si>
  <si>
    <t>http://www.weldaseurope.com/products/38-4380/</t>
  </si>
  <si>
    <t>http://www.weldaseurope.com/products/38-44/</t>
  </si>
  <si>
    <t>EN 12477 (2001+A1:2005)</t>
  </si>
  <si>
    <t>41334X</t>
  </si>
  <si>
    <t>TÜV 60399937 003</t>
  </si>
  <si>
    <t>TÜV BP 60153044 0001</t>
  </si>
  <si>
    <t>4143X</t>
  </si>
  <si>
    <t>TÜV BP 60153044 0002</t>
  </si>
  <si>
    <t>TÜV 60400422 002</t>
  </si>
  <si>
    <t>TÜV BP 60152704 0001</t>
  </si>
  <si>
    <t>TÜV 60400835 002</t>
  </si>
  <si>
    <t>TÜV BP 60152715 0001</t>
  </si>
  <si>
    <t>3233X</t>
  </si>
  <si>
    <t>TÜV 60403114 003</t>
  </si>
  <si>
    <t>TÜV BP 60152708 0001</t>
  </si>
  <si>
    <t>41244X</t>
  </si>
  <si>
    <t>2144X</t>
  </si>
  <si>
    <t>TÜV 60400780 002</t>
  </si>
  <si>
    <t>TÜV BP 60152705 0001</t>
  </si>
  <si>
    <t>41324X</t>
  </si>
  <si>
    <t>TÜV 60400826 002</t>
  </si>
  <si>
    <t>TÜV BP 60153042 0001</t>
  </si>
  <si>
    <t>TÜV 60403193 003</t>
  </si>
  <si>
    <t>TÜV BP 60152714 0001</t>
  </si>
  <si>
    <t>3133X</t>
  </si>
  <si>
    <t>TÜV 60400759 002</t>
  </si>
  <si>
    <t>TÜV BP 60152710 0001</t>
  </si>
  <si>
    <t>TÜV 60403152 003</t>
  </si>
  <si>
    <t>TÜV BP 60152707 0001</t>
  </si>
  <si>
    <t>2143X</t>
  </si>
  <si>
    <t>TÜV 60400523 002</t>
  </si>
  <si>
    <t>TÜV BP 60152709 0001</t>
  </si>
  <si>
    <t>4244X</t>
  </si>
  <si>
    <t>TÜV 60400498 002</t>
  </si>
  <si>
    <t>TÜV BP 60152711 0001</t>
  </si>
  <si>
    <t>10-2392XXXL</t>
  </si>
  <si>
    <t>10-2050L</t>
  </si>
  <si>
    <t>https://www.weldaseurope.com/products/10-2050/</t>
  </si>
  <si>
    <t>2132X</t>
  </si>
  <si>
    <t>TÜV 60403196 002</t>
  </si>
  <si>
    <t>TÜV BP 60152673 0001</t>
  </si>
  <si>
    <t>Type A</t>
  </si>
  <si>
    <t>10-2050M</t>
  </si>
  <si>
    <t>10-2050XL</t>
  </si>
  <si>
    <t>10-2050XXL</t>
  </si>
  <si>
    <t>10-2050S</t>
  </si>
  <si>
    <r>
      <t xml:space="preserve">Svařovací rukavice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pro maximální pohodlí a použití pro všechny typy svařování. Černá štípaná a bílá hrubá hovězina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</si>
  <si>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korn kohud palm och svart delad kohud på baksidan. Manschetten är gjord av ett grått flamskyddsmedel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</si>
  <si>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Schweißerhandschuh für hohen Komfort und alle Schweißanwendungen. Schwarzes spalt und weißes Rind Vollleder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</si>
  <si>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welding glove for high comfort and all welding applications. Black split and white grain cowhide</t>
    </r>
  </si>
  <si>
    <r>
      <t xml:space="preserve">Guante de soldadura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para mayor comodidad y todas las aplicaciones de soldadura. Piel de vacuno serraje negro y flor blanca</t>
    </r>
  </si>
  <si>
    <r>
      <t xml:space="preserve">Gant de soudage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pour un grand confort et toutes les applications de soudage. Cuir de vachette croûte noir et fleur blanc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</si>
  <si>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hegesztőkesztyű – magasfokú kényelem és minden hegesztési művelethez alkalmas. Fekete hasított és fehér szemcsés marhabőr</t>
    </r>
  </si>
  <si>
    <r>
      <t xml:space="preserve">Guanto per saldatura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per un comfort elevato e tutte le applicazioni di saldatura. Pelle bovina crosta nera e fiore bianca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</si>
  <si>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lashandschoen voor hoog comfort en alle lastoepassingen. Zwart split en wit glad rundleer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</si>
  <si>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rękawica spawalnicza o wysokim komforcie do wszystkich aplikacji spawalniczych. Czarna dwoina bydlęca i biała licowa skóra wołowa</t>
    </r>
  </si>
  <si>
    <r>
      <t xml:space="preserve">Manusa de sudura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pentru confort ridicat, dedicata tuturor aplicatiilor de sudura</t>
    </r>
  </si>
  <si>
    <r>
      <t xml:space="preserve">Сварочные перчатки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Times New Roman"/>
        <family val="1"/>
      </rPr>
      <t>, обеспечивающие высокую степень удобства при проведении всех видов сварки. Из спилка черного цвета и лицевой воловьей кожи белого цвета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</si>
  <si>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Times New Roman"/>
        <family val="1"/>
      </rPr>
      <t>rokavica za varjenje za največje udobje in vse vrste uporabe pri varjenju. Črno deljeno in belo zrnato kravje usnje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</si>
  <si>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Times New Roman"/>
        <family val="1"/>
      </rPr>
      <t>svetshandske erbjuder hög komfort för alla svetsapplikationer. Den är gjord av svart split och vitt korn kohud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</si>
  <si>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vlamvertragende helmkap, blauw</t>
    </r>
  </si>
  <si>
    <t>EN 388:2016/A1:2018</t>
  </si>
  <si>
    <t>UE-000108/00</t>
  </si>
  <si>
    <t>3143B</t>
  </si>
  <si>
    <t>3243B</t>
  </si>
  <si>
    <t>UE-000104/00</t>
  </si>
  <si>
    <t>UE-000105/00</t>
  </si>
  <si>
    <t>2121A</t>
  </si>
  <si>
    <t>UE-000109/00</t>
  </si>
  <si>
    <t>2122X</t>
  </si>
  <si>
    <t>UE-000110/00</t>
  </si>
  <si>
    <t>UE-000111/00</t>
  </si>
  <si>
    <t>3244B</t>
  </si>
  <si>
    <t>UE-000103/00</t>
  </si>
  <si>
    <t>2121B</t>
  </si>
  <si>
    <t>UE-000115/00</t>
  </si>
  <si>
    <t>3144B</t>
  </si>
  <si>
    <t>UE-000107/00</t>
  </si>
  <si>
    <t>UE-000112/00</t>
  </si>
  <si>
    <t>TÜV, Eurofins, DIN Certco</t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</si>
  <si>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Hosen,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</si>
  <si>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Schweißerkittel,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</si>
  <si>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Sigma Jacke,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</si>
  <si>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Feuerresistentem Schweißerjacke,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</si>
  <si>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Schürze,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</si>
  <si>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Latzhose, 520 gr./m2 flammhemmende Baumwolle für schwere Arbeit mit Spaltleder Verstärkungen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</si>
  <si>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Ärmel, 520 gr./m2 flammhemmend für schwere Arbeit (paar)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</si>
  <si>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Schweißerjacke, 520 gr./m2 flammhemmende Baumwolle für schwere Arbeit mit Spaltleder Verstärkungen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</si>
  <si>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Latzhose, 520 gr./m2 flammhemmende Baumwolle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</si>
  <si>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Schürze, 520 gr./m2 flammhemmende Baumwolle für schwere Arbeit mit Schwarze spalt Rindleder Verstärkungen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</si>
  <si>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Ziegen-Vollleder-Schweißerhandschuh, mit einer Stulpe aus grauer flammhemmende Baumwolle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</si>
  <si>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Doo Rag (Bandana), flammhemmende Baumwolle, Schwarz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</si>
  <si>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(Bandana),flammhemmende Baumwolle, Schwarz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</si>
  <si>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</si>
  <si>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</si>
  <si>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</si>
  <si>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</si>
  <si>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</si>
  <si>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</si>
  <si>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</si>
  <si>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</si>
  <si>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</si>
  <si>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</si>
  <si>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</si>
  <si>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</si>
  <si>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</si>
  <si>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</si>
  <si>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 flammhemmende Baumwolle, Blau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</si>
  <si>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(Bandana),flammhemmende Baumwolle, Orange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</si>
  <si>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Schweißerhauben, flammhemmende Baumwolle, Blau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</si>
  <si>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Schweißerhauben, flammhemmende Baumwolle, Blau, Lange Ausführung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</si>
  <si>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Schweißerhauben, flammhemmende Baumwolle, Orange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</si>
  <si>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Beanie/Kopfmütz flammhemmende Baumwolle 56 - 59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</si>
  <si>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Beanie/Kopfmütz flammhemmende Baumwolle 59 - 62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</si>
  <si>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81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</si>
  <si>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76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</si>
  <si>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86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</si>
  <si>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91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</si>
  <si>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96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</si>
  <si>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Schweißer Ärmel (paar)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</si>
  <si>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Hosen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</si>
  <si>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Latzhose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</si>
  <si>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Coverall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</si>
  <si>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länge blaue flammhemmende Baumwolle Schweißerjacke mit gelbe Rinds-Spaltleder-Ärmel</t>
    </r>
  </si>
  <si>
    <r>
      <t xml:space="preserve">Schwarze Schweißerhauben aus Spaltleder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</si>
  <si>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t xml:space="preserve">  81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</si>
  <si>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86 cm länge vollleder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</si>
  <si>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91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</si>
  <si>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96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</si>
  <si>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Latzhose aus Rindsleder</t>
    </r>
  </si>
  <si>
    <t>TIG svářecí palec vyrobený z aramid a tkaných smyčkových materiálů</t>
  </si>
  <si>
    <t>WIG finger hergestellt von Aramid und Klettverschluss</t>
  </si>
  <si>
    <t>TIG finger made of aramid and hook and loop material</t>
  </si>
  <si>
    <t>Dedo TIG hecha de aramid y cerradura de gancho y bucle</t>
  </si>
  <si>
    <t>Aramid ja tarrakankaasta valmistettu TIG-sormi</t>
  </si>
  <si>
    <t>Doigt TIG en aramid, fermeture à crochets et boucles</t>
  </si>
  <si>
    <t>Aramid és tépőzáras anyagból készült AVI-ujj</t>
  </si>
  <si>
    <t>Dito TIG fatto di aramid fermata da velcro</t>
  </si>
  <si>
    <t>TIG vinger gemaakt van aramid met klittenband</t>
  </si>
  <si>
    <t>Deget TIG din aramid şi prindere cu arici</t>
  </si>
  <si>
    <t>Toplotna zaščita za prst TIG iz aramid z zapiranjem z ježkom</t>
  </si>
  <si>
    <t>TIG Finger värmeskydd av aramid och knäppning med ögla/rem</t>
  </si>
  <si>
    <t>EN 12477:2001+A1:2005</t>
  </si>
  <si>
    <t>4121X</t>
  </si>
  <si>
    <t>2111X</t>
  </si>
  <si>
    <t>3111X</t>
  </si>
  <si>
    <t>3132X</t>
  </si>
  <si>
    <t>2141X</t>
  </si>
  <si>
    <t>414X4X</t>
  </si>
  <si>
    <t>TIG finger wykonany z materiału aramidowego z rzepem</t>
  </si>
  <si>
    <t>TÜV DE2153T4 002</t>
  </si>
  <si>
    <t>TÜV DE21Z11I 002</t>
  </si>
  <si>
    <t>TÜV DE2145GU 002</t>
  </si>
  <si>
    <t>TÜV DE21NF0S 002</t>
  </si>
  <si>
    <t>TÜV DE21CMVU 002</t>
  </si>
  <si>
    <t>TÜV DE21QIQJ 003</t>
  </si>
  <si>
    <t>TÜV DE215FIB 002</t>
  </si>
  <si>
    <t>TÜV DE21PY9M 002</t>
  </si>
  <si>
    <t>TÜV BP 60161565 0001</t>
  </si>
  <si>
    <t>TÜV BP 60161747 0001</t>
  </si>
  <si>
    <t>TÜV BP 60161507 0001</t>
  </si>
  <si>
    <t>TÜV BP 60162388 0001</t>
  </si>
  <si>
    <t>TÜV BP 60161802 0001</t>
  </si>
  <si>
    <t>TÜV BP 60163685 0001</t>
  </si>
  <si>
    <t>TÜV BP 60161805 0001</t>
  </si>
  <si>
    <t>TÜV BP 60162726 0001</t>
  </si>
  <si>
    <t>Svářecí prst TIG z aramidu a se suchým zipem</t>
  </si>
  <si>
    <t>10-2112XL</t>
  </si>
  <si>
    <t>https://www.weldaseurope.com/products/10-2112/</t>
  </si>
  <si>
    <t>4144X</t>
  </si>
  <si>
    <t>UE-000192/00</t>
  </si>
  <si>
    <t>Gray wing thumb economy glove with cotton lining</t>
  </si>
  <si>
    <t>Szary model ekonomiczny z "chowanym" kciukiem z podszewką bawełnianą</t>
  </si>
  <si>
    <t>Серые экономичные сварочные перчатки с большим пальцем под углом с хлопковой подкладкой</t>
  </si>
  <si>
    <t xml:space="preserve">Manusa economica gri cu degetul mare tip aripa si captuseala de bumbac. </t>
  </si>
  <si>
    <t>Ekonomične sive rokavice s palcem tip krila in bombažno podlogo</t>
  </si>
  <si>
    <t>Gazdaságos szürke kesztyű szárny típusú hüvelykujj és pamut béléssel.</t>
  </si>
  <si>
    <t>Gant économique gris, pouce en aile, doublure en coton</t>
  </si>
  <si>
    <t>Guanto económico grigio, pollice ad ala, fodera in cotone</t>
  </si>
  <si>
    <t>Guante económico gris, pulgar de ala, forro de algodón</t>
  </si>
  <si>
    <t>Cat II</t>
  </si>
  <si>
    <t>Type B and electrostatic tested</t>
  </si>
  <si>
    <t>Type A and electrostatic tested</t>
  </si>
  <si>
    <t>Schweißerhandschuh mit Flügeldaumen, Economy Modell, hergestellt aus graues Spalt-Schulter-Rindsleder</t>
  </si>
  <si>
    <t>Harmaa wing thumb economy -käsine, jossa puuvillavuori</t>
  </si>
  <si>
    <t>Economy model lashandschoen met een vleugel duim, gemaakt van grijs split rund schouderleer.</t>
  </si>
  <si>
    <t>Svetshandske i ekonomimodell med tumme i vingutförande, grå handske i nötspaltläder</t>
  </si>
  <si>
    <t>Palec do strany, ekonomický model svářecí rukavice hovězí štípenka z ramene</t>
  </si>
  <si>
    <t>Wing tommefinger, økonomi model. Svejsehandske, grå spaltet-skulder-okse læder handske</t>
  </si>
  <si>
    <t>Net weight Kg</t>
  </si>
  <si>
    <t>Brut weight Kg</t>
  </si>
  <si>
    <r>
      <rPr>
        <b/>
        <i/>
        <sz val="10"/>
        <rFont val="Arial"/>
        <family val="1"/>
      </rPr>
      <t>! One finger model</t>
    </r>
    <r>
      <rPr>
        <sz val="10"/>
        <rFont val="Arial"/>
        <family val="1"/>
      </rPr>
      <t xml:space="preserve"> Welding glove with wing thumb, made of shoulder-cow-split leather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</si>
  <si>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přikrývka z černého skelného vlákna ± 550ºC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</si>
  <si>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přikrývka ze zlatého skelného vlákna ± 550ºC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</si>
  <si>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</si>
  <si>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</si>
  <si>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sort svejsetæppe i glasfiber, ± 550ºC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</si>
  <si>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gyldent svejsetæppe i glasfiber, ± 550ºC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</si>
  <si>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svejsestativer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</si>
  <si>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svejsestativer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</si>
  <si>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schwarzen Glasfaser-Schweißerschutzdecken ± 550ºC pro laufender Meter (Preis pro Meter + 1x Produktnummer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</si>
  <si>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Glasfaser-Schweißerschutzdecken ± 550ºC pro laufender Meter (Preis pro Meter + 1x Produktnummer 99-4000)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</si>
  <si>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Schweißerschutzvorhänge pro laufender Meter (Preis pro Meter + 1x Produktnummer 99-4000)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</si>
  <si>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Schweißerschutzvorhänge pro laufender Meter (Preis pro Meter + 1x Produktnummer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</si>
  <si>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black glass welding blanket ± 550ºC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</si>
  <si>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fiber glass welding blanket ± 550ºC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</si>
  <si>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</si>
  <si>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screen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</si>
  <si>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en fibra de vidrio negra ± 550ºC al metro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</si>
  <si>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en fibra de vidrio dorada ± 550ºC al metro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</si>
  <si>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pantallas de soldadura al metro naranja/rojo (precio por metro + 1 x 99-4000)</t>
    </r>
  </si>
  <si>
    <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pantallas de soldadura al metro verde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</si>
  <si>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musta lasihitsauspeite ± 550ºC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</si>
  <si>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kultaista kuitua, lasihitsauspeite ± 550ºC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</si>
  <si>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oranssi/punainen hitsaussuojalippa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</si>
  <si>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</si>
  <si>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en fibre de verre noire ± 550ºC au mètre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</si>
  <si>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en fibre de verre dorée ± 550ºC au mètre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</si>
  <si>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écrans de soudage au mètre orange/rouge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</si>
  <si>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écrans de soudage au mètre vert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</si>
  <si>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fekete üvegszálas hegesztőponyva ± 550 °C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</si>
  <si>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arany üvegszálas hegesztőponyva ± 550 °C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</si>
  <si>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hegesztőponyva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</si>
  <si>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hegesztőponyva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</si>
  <si>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Coperte di fibra di vetro nero ± 550ºC dal metro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</si>
  <si>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Coperte di fibra di vetro d’oro ± 550ºC dal metro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</si>
  <si>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Schermi saldatura dal metro arancia/rossa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</si>
  <si>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Schermi saldatura dal metro verde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</si>
  <si>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zwarte glasvezel lasdeken ± 550ºC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</si>
  <si>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goudkleurige glasvezel lasdeken ± 550ºC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</si>
  <si>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</si>
  <si>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</si>
  <si>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czarny koc spawalniczy z włókna szklanego ± 550ºC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</si>
  <si>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złoty koc spawalniczy z włókna szklanego ± 550ºC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</si>
  <si>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</si>
  <si>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</si>
  <si>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din fibră de sticlă neagră ± 550ºC la metru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</si>
  <si>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din fibră de sticlă aurie ± 550ºC la metru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</si>
  <si>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ecrane de sudură la metru portocaliu/roşu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</si>
  <si>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ecrane de sudură la metru verde (preţ pe metru + 1 x produs nr. : 99-4000)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</si>
  <si>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черного цвета из стекловолокна 550ºC, метрами (цена за метр + 1 х номер изделия: 99-4000)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</si>
  <si>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золотого цвета из стекловолокна 550°C, метрами (цена за метр + 1 х номер изделия: 99-4000)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</si>
  <si>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метрами (цена за метр + 1 х номер изделия: 99-4000)</t>
    </r>
  </si>
  <si>
    <r>
      <t>зеленый сварочный экран</t>
    </r>
    <r>
      <rPr>
        <b/>
        <sz val="10"/>
        <rFont val="Arial"/>
        <family val="2"/>
      </rPr>
      <t xml:space="preserve"> 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метрами (цена за метр + 1 х номер изделия: 99-4000)</t>
    </r>
  </si>
  <si>
    <r>
      <t xml:space="preserve">Varilna odeja na meter iz črnih steklenih vlaken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temperature do ± 550 °C (cena na meter + 1 × del št.: 99-4000)</t>
    </r>
  </si>
  <si>
    <r>
      <t xml:space="preserve">Varilna odeja na meter iz zlatih steklenih vlaken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temperature do ± 550 °C (cena na meter + 1 × del št.: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</si>
  <si>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varilne zavese na meter (cena na meter + 1 × del št.: 99-4000)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</si>
  <si>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zelen varilne zavese na meter (cena na meter + 1 × del št.: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</si>
  <si>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svart svetsfilt i kiselglas, ± 550 ºC,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</si>
  <si>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guldfärgad svetsfilt i kiselglas, ± 550 ºC,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</si>
  <si>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svetsskärmar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</si>
  <si>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svetsskärmar per meter (pris per meter + 1 x art.nr.: 99-4000)</t>
    </r>
  </si>
  <si>
    <t>99-1070</t>
  </si>
  <si>
    <t>Germany</t>
  </si>
  <si>
    <t>Sonnenschutz UVC 50 Plus zum Schweißen. Tube 100 ml.</t>
  </si>
  <si>
    <t>Tube de Protection contre UVC 50 de 100ml.</t>
  </si>
  <si>
    <t>Tubo de protección UVC 50 de 100ml.</t>
  </si>
  <si>
    <t>Krem z filtrem przeciwsłonecznym UVC 50 Plus do spawania. Tubka 100ml.</t>
  </si>
  <si>
    <t>Sunscreen UVC 50 Plus for welding. Tube 100 ml.</t>
  </si>
  <si>
    <t>Крем с защитным фильтром UVC 50 Plus для сварки. Тубка 100мл. (нет в каталоге)</t>
  </si>
  <si>
    <t>Driver model glove made of durable and pliable top grain-side-cowhide palm and split cowhide back</t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</si>
  <si>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legging with spat (pair), 36 cm long </t>
    </r>
  </si>
  <si>
    <t>10-2009XL</t>
  </si>
  <si>
    <t>LH: 3143X, RH: 3111X</t>
  </si>
  <si>
    <t>LH: 41334X, RH: 413X4X</t>
  </si>
  <si>
    <t>UE-000582/00</t>
  </si>
  <si>
    <t>LH: Type A, RH: Type B. Electrostatic tested</t>
  </si>
  <si>
    <t>Комбинированная пара: Левая COMFOflex® (10-2000) для MIG/MAG-сварки и правая SOFTouch™ (10-1009) для управления сварочной горелкой</t>
  </si>
  <si>
    <t>31-1300L</t>
  </si>
  <si>
    <t>31-1300M</t>
  </si>
  <si>
    <t>31-1300S</t>
  </si>
  <si>
    <t>31-1300XL</t>
  </si>
  <si>
    <t>31-1300XS</t>
  </si>
  <si>
    <t>31-1300XXL</t>
  </si>
  <si>
    <t>31-1300XXXL</t>
  </si>
  <si>
    <t>31-1600L</t>
  </si>
  <si>
    <t>31-1600M</t>
  </si>
  <si>
    <t>31-1600S</t>
  </si>
  <si>
    <t>31-1600XL</t>
  </si>
  <si>
    <t>31-1600XS</t>
  </si>
  <si>
    <t>31-1600XXL</t>
  </si>
  <si>
    <t>31-1600XXXL</t>
  </si>
  <si>
    <t>31-1950</t>
  </si>
  <si>
    <t>31-1980L</t>
  </si>
  <si>
    <t>31-1980XL</t>
  </si>
  <si>
    <t>EN ISO 11612:2015, EN 1149-5:2018</t>
  </si>
  <si>
    <t>134/2024/PPE/1439B</t>
  </si>
  <si>
    <t>119A, 121/BL-PW/24BL-ME 252.*204/G*</t>
  </si>
  <si>
    <t>TÜV, Eurofins, DIN Certco, Lukasiewicz Lodz</t>
  </si>
  <si>
    <t>Poland</t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</si>
  <si>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Lange Hose</t>
    </r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</si>
  <si>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Nackenschutz</t>
    </r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</si>
  <si>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Sturmhaube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</si>
  <si>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Long trousers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</si>
  <si>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Neck protector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</si>
  <si>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Balaclava</t>
    </r>
  </si>
  <si>
    <r>
      <t xml:space="preserve">Camisa manga larga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</si>
  <si>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Pantalón largo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</si>
  <si>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Protector de cuello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</si>
  <si>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Pasamontañas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</si>
  <si>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Chemise à manches longues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</si>
  <si>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Pantalon long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</si>
  <si>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Protecteur de cou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</si>
  <si>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Cagoules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</si>
  <si>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Koszulka z długim rękawem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</si>
  <si>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Długie spodnie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</si>
  <si>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Ochraniacz szyi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</si>
  <si>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Kominiarka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</si>
  <si>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t>44-7190</t>
  </si>
  <si>
    <t>https://www.weldaseurope.com/products/44-7190/</t>
  </si>
  <si>
    <t>X4XXD</t>
  </si>
  <si>
    <t>UE-000458/00</t>
  </si>
  <si>
    <t>Hochwertige, schnittfeste Ärmel (Paar)</t>
  </si>
  <si>
    <t>High level cut resistant sleeves, knitted aramid flame retardant cotton fabric (pair)</t>
  </si>
  <si>
    <t>Mangas de nivel elevado resistentes a cortes (par)</t>
  </si>
  <si>
    <t>Manches résistantes aux coupures de haut niveau (paire)</t>
  </si>
  <si>
    <t>Rękawy o wysokiej odporności na przecięcie (para)</t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</si>
  <si>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lange broek, vlamvertragende onderkleding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</si>
  <si>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nekbeschermer, vlamvertragende onderkleding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</si>
  <si>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bivakmuts, vlamvertragende onderkleding</t>
    </r>
  </si>
  <si>
    <r>
      <t xml:space="preserve">Pantaloni lungi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</si>
  <si>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Bluză cu mâneci lungi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</si>
  <si>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Protecție pentru gât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</si>
  <si>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Cagulă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</si>
  <si>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Camicia manica lunga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</si>
  <si>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t xml:space="preserve">Pantaloni lunghi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</si>
  <si>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t xml:space="preserve">Protezione per il collo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</si>
  <si>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t xml:space="preserve">Passamontagna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</si>
  <si>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hosszú ujjú póló,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</si>
  <si>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hosszúnadrág,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</si>
  <si>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nyakvédő,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</si>
  <si>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símaszk,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</si>
  <si>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langærmet skjorte, flammehæmmende undertøj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</si>
  <si>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lang bukse, flammehæmmende undertøj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</si>
  <si>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halsbeskytter, flammehæmmende undertøj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</si>
  <si>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balaclava, flammehæmmende undertøj</t>
    </r>
  </si>
  <si>
    <r>
      <t>Tričko s dlouhými rukávy 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nehořlavé spodní prádlo</t>
    </r>
  </si>
  <si>
    <r>
      <t xml:space="preserve">Dlouhé kalhoty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nehořlavé spodní prádlo</t>
    </r>
  </si>
  <si>
    <r>
      <t xml:space="preserve">Chránič krku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nehořlavé spodní prádlo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</si>
  <si>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svářečská kapuce, nehořlavé spodní prádlo</t>
    </r>
  </si>
  <si>
    <r>
      <t xml:space="preserve">Толстовка с длинным рукавом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</si>
  <si>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t xml:space="preserve">Длинные брюки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</si>
  <si>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t xml:space="preserve">Защита шеи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</si>
  <si>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t xml:space="preserve">Балаклава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</si>
  <si>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srajca z dolgimi rokavi, ognjevarna spodnja oblačila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</si>
  <si>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dolge hlače, ognjevarna spodnja oblačila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</si>
  <si>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ščitnik za vrat, ognjevarna spodnja oblačila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</si>
  <si>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balaklava, ognjevarna spodnja oblačila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</si>
  <si>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långärmad skjorta, flamskyddade underkläder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</si>
  <si>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långbyxa, flamskyddade underkläder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</si>
  <si>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nackskydd, flamskyddade underkläder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</si>
  <si>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balaklava, flamskyddade underkläder</t>
    </r>
  </si>
  <si>
    <r>
      <t>COOL FR</t>
    </r>
    <r>
      <rPr>
        <sz val="10"/>
        <rFont val="Times New Roman"/>
        <family val="1"/>
      </rPr>
      <t>™ pitkähihainen collegepaita</t>
    </r>
  </si>
  <si>
    <r>
      <t>COOL FR</t>
    </r>
    <r>
      <rPr>
        <sz val="10"/>
        <rFont val="Times New Roman"/>
        <family val="1"/>
      </rPr>
      <t>™ housut</t>
    </r>
  </si>
  <si>
    <r>
      <t>COOL FR</t>
    </r>
    <r>
      <rPr>
        <sz val="10"/>
        <rFont val="Times New Roman"/>
        <family val="1"/>
      </rPr>
      <t>™ kaulasuoja</t>
    </r>
  </si>
  <si>
    <r>
      <t>COOL FR</t>
    </r>
    <r>
      <rPr>
        <sz val="10"/>
        <rFont val="Times New Roman"/>
        <family val="1"/>
      </rPr>
      <t>™ balaklava</t>
    </r>
  </si>
  <si>
    <t>Käsivarren suojus</t>
  </si>
  <si>
    <t>Vysoce odolné rukávy proti proříznutí</t>
  </si>
  <si>
    <t>Skærebestandige ærmer på højt niveau</t>
  </si>
  <si>
    <t>Magas szintű vágásálló hüvelyek</t>
  </si>
  <si>
    <t>Manicotti antitaglio di alto livello</t>
  </si>
  <si>
    <t>Snijbestendige mouwen van hoog niveau</t>
  </si>
  <si>
    <t>Mâneci rezistente la tăiere de nivel ridicat</t>
  </si>
  <si>
    <t>Перчатки с высоким уровнем защиты от порезов</t>
  </si>
  <si>
    <t>Rokavi z visoko ravnjo odpornosti proti rezom</t>
  </si>
  <si>
    <t>Skärbeständiga hylsor på hög nivå</t>
  </si>
  <si>
    <t>Combination pair: Left hand COMFOflex® (10-2000) for MIG / MAG welding and the right hand SOFTouch™ (10-1009) for handling the welding torch</t>
  </si>
  <si>
    <t>Kombinovaný pár: Levá strana COMFOflex® (10-2000) pro svařování metodou MIG / MAG a pravá strana SOFTouch™ (10-1009) pro manipulaci se svařovacím hořákem</t>
  </si>
  <si>
    <t>Kombinationspar:Venstre hånd COMFOflex® (model 10-2000) til MIG/MAG-svejsning og højre SOFTouch™ (model 10-1009) til håndtering af svejsebrænderen</t>
  </si>
  <si>
    <t>Kombipaar:Linke Hand COMFOflex® (10-2000) für MIG /MAG-Schweißen und rechte Hand SOFTouch™ (10-1009) für die Handhabung des Schweißbrenners.</t>
  </si>
  <si>
    <t>Par combinado:Mano izquierda COMFOflex® (10-2000) para soldadura MIG/MAG y para mano derecha SOFTouch™ (10-1009) para manipular el soplete de soldadura</t>
  </si>
  <si>
    <t>Paire combinée: COMFOflex® main gauche (10-2000) pour le soudage MIG/MAG et pour la main droite SOFTouch™ (10-1009) pour la manipulation du chalumeau de soudage</t>
  </si>
  <si>
    <t>Kombinált pár: Balkezes COMFOflex® (10-2000) MIG/MAG hegesztéshez és jobbkezes SOFTouch™ (10-1009) a hegesztőpisztoly kezeléséhez</t>
  </si>
  <si>
    <t>Coppia di combinazioni: COMFOflex® mano sinistra (10-2000) per la saldatura MIG / MAG e la mano destra SOFTouch™ (10-1009) per la movimentazione della torcia di saldatura</t>
  </si>
  <si>
    <t>Combinatiepaar: Linker hand COMFOflex® (10-2000) voor MIG / MAG lassen en de rechterhand SOFTouch™ (10-1009) voor het hanteren van de lastoorts.</t>
  </si>
  <si>
    <t>Pary łączone: Lewa ręka COMFOflex® (10-2000) do spawania MIG/MAG oraz prawa ręka SOFTouch™ (10-1009) do obsługi uchwytu spawalniczego</t>
  </si>
  <si>
    <t>Pereche combinație: Mâna stângă COMFOflex® (10-2000) pentru sudură MIG/MAG și mâna dreaptă SOFTouch™ (10-1009) pentru manipularea lămpii de sudură</t>
  </si>
  <si>
    <t>Kombinirani par: COMFOflex® (10-2000) za levo roko, za varjenje MIG / MAG SOFTouch™ (10-1009) za desno roko za rokovanje z varilno baklo</t>
  </si>
  <si>
    <t>Kombinationspar:Vänster hand COMFOflex® (model 10-2000) För MIG/MAG-svetsning och Höger hand SOFTouch™ (model 10-1009) För hantering av svetsbrännaren</t>
  </si>
  <si>
    <t>https://www.weldaseurope.com/products/31-1300/</t>
  </si>
  <si>
    <t>https://www.weldaseurope.com/products/31-1600/</t>
  </si>
  <si>
    <t>https://www.weldaseurope.com/products/31-1950/</t>
  </si>
  <si>
    <t>https://www.weldaseurope.com/products/31-1980/</t>
  </si>
  <si>
    <t>https://www.weldaseurope.com/products/10-2009/</t>
  </si>
  <si>
    <t>URL main product photo</t>
  </si>
  <si>
    <t>https://www.weldaseurope.com/wp-content/uploads/2024/02/10-1003-front-793x850-LR-JPG.jpg</t>
  </si>
  <si>
    <t>https://www.weldaseurope.com/wp-content/uploads/2024/02/10-1004-front-765x850-LR-JPG.jpg</t>
  </si>
  <si>
    <t>https://www.weldaseurope.com/wp-content/uploads/2024/02/10-1005-front-793x850-LR-JPG.jpg</t>
  </si>
  <si>
    <t>https://www.weldaseurope.com/wp-content/uploads/2024/02/10-1007-front-787x850-LR-JPG.jpg</t>
  </si>
  <si>
    <t>https://www.weldaseurope.com/wp-content/uploads/2024/02/10-1009-front-777x850-LR-JPG.jpg</t>
  </si>
  <si>
    <t>https://www.weldaseurope.com/wp-content/uploads/2024/02/10-1050-front-911x850-LR-JPG.jpg</t>
  </si>
  <si>
    <t>https://www.weldaseurope.com/wp-content/uploads/2024/02/10-1099-with-10-1050-831x850-LR-JPG.jpg</t>
  </si>
  <si>
    <t>https://www.weldaseurope.com/wp-content/uploads/2024/02/10-1206-frontview-826x850-LR-JPG.jpg</t>
  </si>
  <si>
    <t>https://www.weldaseurope.com/wp-content/uploads/2023/12/10-2000-front-2-737x850-LR-JPG-1.jpg</t>
  </si>
  <si>
    <t>https://www.weldaseurope.com/wp-content/uploads/2024/08/10-2009-front-850x850-LR-JPG.jpg</t>
  </si>
  <si>
    <t>https://www.weldaseurope.com/wp-content/uploads/2024/02/10-2050-front-1-850x850-LR-JPG.jpg</t>
  </si>
  <si>
    <t>https://www.weldaseurope.com/wp-content/uploads/2024/02/10-2064-front-884x850-LR-JPG.jpg</t>
  </si>
  <si>
    <t>https://www.weldaseurope.com/wp-content/uploads/2024/01/10-2087-front-1-737x850-LR-JPG.jpg</t>
  </si>
  <si>
    <t>https://www.weldaseurope.com/wp-content/uploads/2024/02/10-2101-front-850x850-LR-JPG.jpg</t>
  </si>
  <si>
    <t>https://www.weldaseurope.com/wp-content/uploads/2024/02/10-2101GB-front-850x850-LR-JPG.jpg</t>
  </si>
  <si>
    <t>https://www.weldaseurope.com/wp-content/uploads/2024/02/10-2112XL-front-850x850-LR-JPG-1.jpg</t>
  </si>
  <si>
    <t>https://www.weldaseurope.com/wp-content/uploads/2024/02/10-2150-front-850x850-LR-JPG.jpg</t>
  </si>
  <si>
    <t>https://www.weldaseurope.com/wp-content/uploads/2024/02/10-2178-front-737x850-LR-JPG.jpg</t>
  </si>
  <si>
    <t>https://www.weldaseurope.com/wp-content/uploads/2024/02/10-2209-front-886x850-LR-JPG.jpg</t>
  </si>
  <si>
    <t>https://www.weldaseurope.com/wp-content/uploads/2024/02/10-2209LB-front-884x850-LR-JPG.jpg</t>
  </si>
  <si>
    <t>https://www.weldaseurope.com/wp-content/uploads/2024/02/10-2304-front-793x850-LR-JPG.jpg</t>
  </si>
  <si>
    <t>https://www.weldaseurope.com/wp-content/uploads/2024/02/10-2336-front-884x850-LR-JPG.jpg</t>
  </si>
  <si>
    <t>https://www.weldaseurope.com/wp-content/uploads/2024/02/10-2385-front-832x850-LR-JPG.jpg</t>
  </si>
  <si>
    <t>https://www.weldaseurope.com/wp-content/uploads/2024/02/10-2392-front-850x850-LR-JPG.jpg</t>
  </si>
  <si>
    <t>https://www.weldaseurope.com/wp-content/uploads/2024/02/10-2392-MIT-front-850x850-LR-JPG.jpg</t>
  </si>
  <si>
    <t>https://www.weldaseurope.com/wp-content/uploads/2024/02/10-2392GB-front-850x850-LR-JPG.jpg</t>
  </si>
  <si>
    <t>https://www.weldaseurope.com/wp-content/uploads/2024/02/10-2633-front-790x850-LR-JPG.jpg</t>
  </si>
  <si>
    <t>https://www.weldaseurope.com/wp-content/uploads/2024/02/10-2644-front-850x850-LR-JPG.jpg</t>
  </si>
  <si>
    <t>https://www.weldaseurope.com/wp-content/uploads/2024/02/10-2655-front-1-763x850-LR-JPG.jpg</t>
  </si>
  <si>
    <t>https://www.weldaseurope.com/wp-content/uploads/2024/02/10-2670-front-884x850-LR-JPG.jpg</t>
  </si>
  <si>
    <t>https://www.weldaseurope.com/wp-content/uploads/2024/02/10-2700-front-884x850-LR-JPG.jpg</t>
  </si>
  <si>
    <t>https://www.weldaseurope.com/wp-content/uploads/2024/02/10-2750-front-1-709x850-LR-JPG.jpg</t>
  </si>
  <si>
    <t>https://www.weldaseurope.com/wp-content/uploads/2024/02/10-2755-front-1-832x850-LR-JPG.jpg</t>
  </si>
  <si>
    <t>https://www.weldaseurope.com/wp-content/uploads/2024/02/10-2806-front-802x850-LR-JPG.jpg</t>
  </si>
  <si>
    <t>https://www.weldaseurope.com/wp-content/uploads/2024/02/10-2850-front-1-769x850-LR-JPG.jpg</t>
  </si>
  <si>
    <t>https://www.weldaseurope.com/wp-content/uploads/2024/02/10-2900_A-front-2-751x850-LR-JPG.jpg</t>
  </si>
  <si>
    <t>https://www.weldaseurope.com/wp-content/uploads/2024/02/10-9334-front-815x850-LR-JPG.jpg</t>
  </si>
  <si>
    <t>https://www.weldaseurope.com/wp-content/uploads/2024/02/20-3100V-20-3100V17-JPG.jpg</t>
  </si>
  <si>
    <t>https://www.weldaseurope.com/wp-content/uploads/2024/02/20-3200V-JPG.jpg</t>
  </si>
  <si>
    <t>https://www.weldaseurope.com/wp-content/uploads/2024/02/20-3300V-720-x-595-JPG.jpg</t>
  </si>
  <si>
    <t>https://www.weldaseurope.com/wp-content/uploads/2024/02/23-503-JPG.jpg</t>
  </si>
  <si>
    <t>https://www.weldaseurope.com/wp-content/uploads/2024/02/23-507-JPG.jpg</t>
  </si>
  <si>
    <t>https://www.weldaseurope.com/wp-content/uploads/2024/02/23-514-JPG.jpg</t>
  </si>
  <si>
    <t>https://www.weldaseurope.com/wp-content/uploads/2024/02/23-515-JPG.jpg</t>
  </si>
  <si>
    <t>https://www.weldaseurope.com/wp-content/uploads/2024/02/23-524-JPG.jpg</t>
  </si>
  <si>
    <t>https://www.weldaseurope.com/wp-content/uploads/2024/02/23-3601-JPG.jpg</t>
  </si>
  <si>
    <t>https://www.weldaseurope.com/wp-content/uploads/2024/02/23-3602-JPG.jpg</t>
  </si>
  <si>
    <t>https://www.weldaseurope.com/wp-content/uploads/2024/02/23-3604-JPG.jpg</t>
  </si>
  <si>
    <t>https://www.weldaseurope.com/wp-content/uploads/2024/02/23-3606-JPG.jpg</t>
  </si>
  <si>
    <t>https://www.weldaseurope.com/wp-content/uploads/2024/02/23-3607-JPG.jpg</t>
  </si>
  <si>
    <t>https://www.weldaseurope.com/wp-content/uploads/2024/02/23-3609-JPG.jpg</t>
  </si>
  <si>
    <t>https://www.weldaseurope.com/wp-content/uploads/2024/02/23-3611-JPG.jpg</t>
  </si>
  <si>
    <t>https://www.weldaseurope.com/wp-content/uploads/2024/02/23-3612-JPG.jpg</t>
  </si>
  <si>
    <t>https://www.weldaseurope.com/wp-content/uploads/2024/02/23-3613-JPG.jpg</t>
  </si>
  <si>
    <t>https://www.weldaseurope.com/wp-content/uploads/2024/02/23-3615-JPG.jpg</t>
  </si>
  <si>
    <t>https://www.weldaseurope.com/wp-content/uploads/2024/02/23-6630-JPG.jpg</t>
  </si>
  <si>
    <t>https://www.weldaseurope.com/wp-content/uploads/2024/02/23-6680-JPG.jpg</t>
  </si>
  <si>
    <t>https://www.weldaseurope.com/wp-content/uploads/2024/02/23-6680LV-JPG.jpg</t>
  </si>
  <si>
    <t>https://www.weldaseurope.com/wp-content/uploads/2024/02/23-6690-JPG.jpg</t>
  </si>
  <si>
    <t>https://www.weldaseurope.com/wp-content/uploads/2024/02/23-7702-JPG.jpg</t>
  </si>
  <si>
    <t>https://www.weldaseurope.com/wp-content/uploads/2024/02/23-7711-JPG.jpg</t>
  </si>
  <si>
    <t>https://www.weldaseurope.com/wp-content/uploads/2024/02/23-7733-JPG.jpg</t>
  </si>
  <si>
    <t>https://www.weldaseurope.com/wp-content/uploads/2024/02/23-7766-JPG-1.jpg</t>
  </si>
  <si>
    <t>https://www.weldaseurope.com/wp-content/uploads/2024/02/23-8000-front-JPG.jpg</t>
  </si>
  <si>
    <t>https://www.weldaseurope.com/wp-content/uploads/2024/08/31-1300-long-sleeve-925x-850-JPG.jpg</t>
  </si>
  <si>
    <t>https://www.weldaseurope.com/wp-content/uploads/2024/08/31-1600-long-trouser-front-1-458x-850-JPG.jpg</t>
  </si>
  <si>
    <t>https://www.weldaseurope.com/wp-content/uploads/2024/08/31-1950-neck-protector-front-1-600-x-600-JPG.jpg</t>
  </si>
  <si>
    <t>https://www.weldaseurope.com/wp-content/uploads/2024/08/31-1980-balaclava-front-1-600-x-600-JPG.jpg</t>
  </si>
  <si>
    <t>https://www.weldaseurope.com/wp-content/uploads/2024/03/33-2300-front-JPG.jpg</t>
  </si>
  <si>
    <t>https://www.weldaseurope.com/wp-content/uploads/2024/03/33-2320-full-JPG.jpg</t>
  </si>
  <si>
    <t>https://www.weldaseurope.com/wp-content/uploads/2024/03/33-2600-front-JPG.jpg</t>
  </si>
  <si>
    <t>https://www.weldaseurope.com/wp-content/uploads/2024/03/33-2700-front-JPG.jpg</t>
  </si>
  <si>
    <t>https://www.weldaseurope.com/wp-content/uploads/2024/03/33-2800-front-JPG.jpg</t>
  </si>
  <si>
    <t>https://www.weldaseurope.com/wp-content/uploads/2024/03/33-3060-front-JPG.jpg</t>
  </si>
  <si>
    <t>https://www.weldaseurope.com/wp-content/uploads/2024/03/38-4320-apron-777-x-850-JPG.jpg</t>
  </si>
  <si>
    <t>https://www.weldaseurope.com/wp-content/uploads/2024/03/38-4321XL-sideview-561x624-LR-JPG.jpg</t>
  </si>
  <si>
    <t>https://www.weldaseurope.com/wp-content/uploads/2024/03/38-4328-cape-sleeve-777-x-850-JPG.jpg</t>
  </si>
  <si>
    <t>https://www.weldaseurope.com/wp-content/uploads/2024/03/38-4330-front-797x850-LR-JPG-1.jpg</t>
  </si>
  <si>
    <t>https://www.weldaseurope.com/wp-content/uploads/2024/03/38-43-apron-front-551x850-LR-JPG.jpg</t>
  </si>
  <si>
    <t>https://www.weldaseurope.com/wp-content/uploads/2024/03/38-4340-front-460x850-LR-JPG.jpg</t>
  </si>
  <si>
    <t>https://www.weldaseurope.com/wp-content/uploads/2024/03/38-4350-front-794X784-LR-JPG.jpg</t>
  </si>
  <si>
    <t>https://www.weldaseurope.com/wp-content/uploads/2024/03/38-4360-front-442x850-LR-JPG.jpg</t>
  </si>
  <si>
    <t>https://www.weldaseurope.com/wp-content/uploads/2024/03/38-4375-Lab-coat-front-850-x-437-LR-JPG.jpg</t>
  </si>
  <si>
    <t>https://www.weldaseurope.com/wp-content/uploads/2024/03/38-4380-front-HR-JPG.jpg</t>
  </si>
  <si>
    <t>https://www.weldaseurope.com/wp-content/uploads/2024/03/38-44-Apron-front-850x566-LR-JPG.jpg</t>
  </si>
  <si>
    <t>https://www.weldaseurope.com/wp-content/uploads/2024/02/44-4010-JPG.jpg</t>
  </si>
  <si>
    <t>https://www.weldaseurope.com/wp-content/uploads/2024/02/FR-Nylon-Cable-Cover-JPG.jpg</t>
  </si>
  <si>
    <t>https://www.weldaseurope.com/wp-content/uploads/2024/03/44-2106-front-JPG-1.jpg</t>
  </si>
  <si>
    <t>https://www.weldaseurope.com/wp-content/uploads/2024/03/44-2114-front-JPG.jpg</t>
  </si>
  <si>
    <t>https://www.weldaseurope.com/wp-content/uploads/2024/03/44-21-apron-sideview-a-JPG.jpg</t>
  </si>
  <si>
    <t>https://www.weldaseurope.com/wp-content/uploads/2024/03/44-2321-44-2321XL-JPG.jpg</t>
  </si>
  <si>
    <t>https://www.weldaseurope.com/wp-content/uploads/2024/02/44-2530-front-a-JPG.jpg</t>
  </si>
  <si>
    <t>https://www.weldaseurope.com/wp-content/uploads/2024/03/44-2600-front-JPG.jpg</t>
  </si>
  <si>
    <t>https://www.weldaseurope.com/wp-content/uploads/2024/03/44-2648-front-JPG.jpg</t>
  </si>
  <si>
    <t>https://www.weldaseurope.com/wp-content/uploads/2024/03/44-2800-front-JPG-1.jpg</t>
  </si>
  <si>
    <t>https://www.weldaseurope.com/wp-content/uploads/2024/03/44-28-apron-sideview-JPG.jpg</t>
  </si>
  <si>
    <t>https://www.weldaseurope.com/wp-content/uploads/2024/03/44-2847-front-JPG.jpg</t>
  </si>
  <si>
    <t>https://www.weldaseurope.com/wp-content/uploads/2024/02/44-3008LB-backside-400x622-LR-JPG.jpg</t>
  </si>
  <si>
    <t>https://www.weldaseurope.com/wp-content/uploads/2024/02/44-3006LB-front-with-glove-2-400x532-LR-JPG.jpg</t>
  </si>
  <si>
    <t>https://www.weldaseurope.com/wp-content/uploads/2024/02/44-3009BF-backside-400x566-LR-JPG.jpg</t>
  </si>
  <si>
    <t>https://www.weldaseurope.com/wp-content/uploads/2024/03/44-5530-front-JPG.jpg</t>
  </si>
  <si>
    <t>https://www.weldaseurope.com/wp-content/uploads/2024/03/44-5600-front-JPG.jpg</t>
  </si>
  <si>
    <t>https://www.weldaseurope.com/wp-content/uploads/2024/02/44-7023-front-531x425-LR-JPG.jpg</t>
  </si>
  <si>
    <t>https://www.weldaseurope.com/wp-content/uploads/2024/02/44-7028-front-2-850x437-LR-JPG.jpg</t>
  </si>
  <si>
    <t>https://www.weldaseurope.com/wp-content/uploads/2024/02/44-7106-front-596x425-LR-JPG.jpg</t>
  </si>
  <si>
    <t>https://www.weldaseurope.com/wp-content/uploads/2024/02/44-7110-front-400x989-LR-JPG.jpg</t>
  </si>
  <si>
    <t>https://www.weldaseurope.com/wp-content/uploads/2024/02/44-7111-open-JPG.jpg</t>
  </si>
  <si>
    <t>https://www.weldaseurope.com/wp-content/uploads/2024/02/44-7114-front-587x850-LR-JPG.jpg</t>
  </si>
  <si>
    <t>https://www.weldaseurope.com/wp-content/uploads/2024/02/44-7114EXT-front-510x850-LR-JPG.jpg</t>
  </si>
  <si>
    <t>https://www.weldaseurope.com/wp-content/uploads/2024/02/44-7124-apron-front-483x425-LR-JPG.jpg</t>
  </si>
  <si>
    <t>https://www.weldaseurope.com/wp-content/uploads/2024/02/44-71-apron-front-1-573x850-LR-JPG.jpg</t>
  </si>
  <si>
    <t>https://www.weldaseurope.com/wp-content/uploads/2024/02/44-7180-JPG.jpg</t>
  </si>
  <si>
    <t>https://www.weldaseurope.com/wp-content/uploads/2024/02/44-7180-44-7181-back-2-JPG.jpg</t>
  </si>
  <si>
    <t>https://www.weldaseurope.com/wp-content/uploads/2024/02/44-7182-front-JPG.jpg</t>
  </si>
  <si>
    <t>https://www.weldaseurope.com/wp-content/uploads/2024/02/44-7184-front-JPG.jpg</t>
  </si>
  <si>
    <t>https://www.weldaseurope.com/wp-content/uploads/2024/02/44-7190-front-JPG.jpg</t>
  </si>
  <si>
    <t>https://www.weldaseurope.com/wp-content/uploads/2024/02/44-7248-front-456x850-LR-JPG.jpg</t>
  </si>
  <si>
    <t>https://www.weldaseurope.com/wp-content/uploads/2024/02/44-7300-front-1-822x850-LR-JPG-1.jpg</t>
  </si>
  <si>
    <t>https://www.weldaseurope.com/wp-content/uploads/2024/02/140617-44-7300_P-FR-backside-647x850-LR-JPG.jpeg</t>
  </si>
  <si>
    <t>https://www.weldaseurope.com/wp-content/uploads/2024/02/44-7300_P-AQ-model-1-709x850-LR-JPG.jpg</t>
  </si>
  <si>
    <t>https://www.weldaseurope.com/wp-content/uploads/2024/02/44-7440-front-567x850-LR-JPG.jpg</t>
  </si>
  <si>
    <t>https://www.weldaseurope.com/wp-content/uploads/2024/02/44-7440_7600-front-425x850-LR-JPG.jpg</t>
  </si>
  <si>
    <t>https://www.weldaseurope.com/wp-content/uploads/2024/02/44-7440_7648-front-425x850-LR-JPG.jpg</t>
  </si>
  <si>
    <t>https://www.weldaseurope.com/wp-content/uploads/2024/02/44-7800-front-581x850-LR-JPG.jpg</t>
  </si>
  <si>
    <t>https://www.weldaseurope.com/wp-content/uploads/2024/02/44-7900-in-use-JPG.jpg</t>
  </si>
  <si>
    <t>https://www.weldaseurope.com/wp-content/uploads/2024/02/44-7910-in-use-JPG.jpg</t>
  </si>
  <si>
    <t>https://www.weldaseurope.com/wp-content/uploads/2024/02/44-7920-in-use-JPG.jpg</t>
  </si>
  <si>
    <t>https://www.weldaseurope.com/wp-content/uploads/2024/02/44-7905-in-use-JPG.jpg</t>
  </si>
  <si>
    <t>https://www.weldaseurope.com/wp-content/uploads/2024/02/44-7915-in-use-JPG.jpg</t>
  </si>
  <si>
    <t>https://www.weldaseurope.com/wp-content/uploads/2024/02/44-7925-in-use-JPG.jpg</t>
  </si>
  <si>
    <t>https://www.weldaseurope.com/wp-content/uploads/2024/02/50-1866.jpg</t>
  </si>
  <si>
    <t>https://www.weldaseurope.com/wp-content/uploads/2024/02/50-2368.jpg</t>
  </si>
  <si>
    <t>https://www.weldaseurope.com/wp-content/uploads/2024/02/50-2472-JPG.jpg</t>
  </si>
  <si>
    <t>https://www.weldaseurope.com/wp-content/uploads/2024/02/50-3068.jpg</t>
  </si>
  <si>
    <t>https://www.weldaseurope.com/wp-content/uploads/2024/02/50-3072.jpg</t>
  </si>
  <si>
    <t>https://www.weldaseurope.com/wp-content/uploads/2024/02/55-6166-JPG.jpg</t>
  </si>
  <si>
    <t>https://www.weldaseurope.com/wp-content/uploads/2024/02/55-6166MTR-per-meter-JPG.jpg</t>
  </si>
  <si>
    <t>https://www.weldaseurope.com/wp-content/uploads/2024/02/55-6166-Strip-JPG.jpg</t>
  </si>
  <si>
    <t>https://www.weldaseurope.com/wp-content/uploads/2024/02/55-6218-connectable-JPG.jpg</t>
  </si>
  <si>
    <t>https://www.weldaseurope.com/wp-content/uploads/2024/02/55-7218-connectable-JPG.jpg</t>
  </si>
  <si>
    <t>https://www.weldaseurope.com/wp-content/uploads/2024/02/55-7166MTR-per-meter-JPG.jpg</t>
  </si>
  <si>
    <t>https://www.weldaseurope.com/wp-content/uploads/2024/02/55-7166-Strip-JPG.jpg</t>
  </si>
  <si>
    <t>https://www.weldaseurope.com/wp-content/uploads/2024/02/55-7168-JPG.jpg</t>
  </si>
  <si>
    <t>https://www.weldaseurope.com/wp-content/uploads/2024/02/55-8668.jpeg.jpg</t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</si>
  <si>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2"/>
      </rPr>
      <t xml:space="preserve">svářecí závěs s oky ze zlaté skelné tkaniny, odolnost až </t>
    </r>
    <r>
      <rPr>
        <sz val="10"/>
        <rFont val="Arial"/>
        <family val="1"/>
        <charset val="238"/>
      </rPr>
      <t>± 550ºC</t>
    </r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</si>
  <si>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Langärmeliges T-Shirt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</si>
  <si>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Long sleeve T-shirt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</si>
  <si>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T-shirt met lange mouwen, vlamvertragende onderkleding</t>
    </r>
  </si>
  <si>
    <t>44-2530S/P</t>
  </si>
  <si>
    <t>44-2530XS/P</t>
  </si>
  <si>
    <t>38-4350XS</t>
  </si>
  <si>
    <t>38-4350S</t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</si>
  <si>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 svetsjacka i nötspaltläder med rygg i flamskyddsbehandlad bomull, 71 cm lång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</si>
  <si>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 svetsjacka i nötspaltläder med rygg i flamskyddsbehandlad bomull, 73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</si>
  <si>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73 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</si>
  <si>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71 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</si>
  <si>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73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</si>
  <si>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71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</si>
  <si>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73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</si>
  <si>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71 cm dł.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</si>
  <si>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73 cm lang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</si>
  <si>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71 cm lang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</si>
  <si>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73cm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</si>
  <si>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71cm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</si>
  <si>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86cm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</si>
  <si>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96cm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</si>
  <si>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71 cm-es hosszúság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</si>
  <si>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73 cm-es hosszúság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</si>
  <si>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71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</si>
  <si>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73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</si>
  <si>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76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</si>
  <si>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71 cm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</si>
  <si>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73 cm 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</si>
  <si>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71 cm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</si>
  <si>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73 cm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</si>
  <si>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76 cm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</si>
  <si>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</si>
  <si>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71 cm long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</si>
  <si>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73 cm long</t>
    </r>
  </si>
  <si>
    <r>
      <t xml:space="preserve">  71cm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</si>
  <si>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73cm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</si>
  <si>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jakke i spaltet okse læder med brændehæmmende bomulds ryg, 71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</si>
  <si>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73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</si>
  <si>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71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</si>
  <si>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73 cm dlouhé</t>
    </r>
  </si>
  <si>
    <t>Weldas Europe technical product sheet 01-01-2025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</si>
</sst>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7" formatCode="[$€-2]\ #,##0.00_-"/>
    <numFmt numFmtId="168" formatCode="0.0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1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Times New Roman"/>
      <family val="1"/>
    </font>
    <font>
      <i/>
      <sz val="10"/>
      <name val="Times New Roman"/>
      <family val="1"/>
    </font>
    <font>
      <b/>
      <sz val="10"/>
      <name val="Arial"/>
      <family val="1"/>
    </font>
    <font>
      <sz val="10"/>
      <name val="Arial"/>
      <family val="1"/>
    </font>
    <font>
      <b/>
      <i/>
      <sz val="10"/>
      <name val="Arial"/>
      <family val="1"/>
    </font>
    <font>
      <i/>
      <sz val="10"/>
      <name val="Arial"/>
      <family val="1"/>
    </font>
    <font>
      <sz val="8.5"/>
      <name val="Arial"/>
      <family val="2"/>
    </font>
    <font>
      <i/>
      <vertAlign val="superscript"/>
      <sz val="10"/>
      <name val="Arial"/>
      <family val="1"/>
    </font>
    <font>
      <sz val="10"/>
      <name val="Arial"/>
      <family val="1"/>
      <charset val="238"/>
    </font>
    <font>
      <b/>
      <sz val="10"/>
      <name val="Arial"/>
      <family val="1"/>
      <charset val="238"/>
    </font>
    <font>
      <b/>
      <i/>
      <vertAlign val="superscript"/>
      <sz val="10"/>
      <name val="Arial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Arial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rgb="FF00B050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12"/>
      <name val="Times New Roman"/>
      <family val="1"/>
    </font>
    <font>
      <b/>
      <i/>
      <u/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name val="Arial"/>
      <family val="1"/>
      <charset val="238"/>
    </font>
    <font>
      <sz val="9"/>
      <name val="Verdana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color rgb="FF2B2B2B"/>
      <name val="Times New Roman"/>
      <family val="1"/>
    </font>
    <font>
      <sz val="10"/>
      <name val="Times New Roman"/>
      <family val="2"/>
    </font>
    <font>
      <b/>
      <i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perscript"/>
      <sz val="10"/>
      <name val="Times New Roman"/>
      <family val="1"/>
    </font>
    <font>
      <i/>
      <sz val="10"/>
      <name val="Times New Roman"/>
      <family val="2"/>
    </font>
    <font>
      <u/>
      <sz val="10"/>
      <color rgb="FF0000FF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7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5" xfId="0" applyFont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0" xfId="0" applyFont="1" applyBorder="1"/>
    <xf numFmtId="0" fontId="9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2" xfId="0" applyFont="1" applyBorder="1"/>
    <xf numFmtId="0" fontId="11" fillId="0" borderId="2" xfId="2" applyFont="1" applyBorder="1"/>
    <xf numFmtId="1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4" fontId="7" fillId="5" borderId="6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168" fontId="7" fillId="3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13" fillId="0" borderId="2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left" vertical="top"/>
    </xf>
    <xf numFmtId="0" fontId="18" fillId="0" borderId="0" xfId="0" applyFont="1"/>
    <xf numFmtId="0" fontId="11" fillId="0" borderId="1" xfId="2" applyFont="1" applyBorder="1"/>
    <xf numFmtId="1" fontId="7" fillId="0" borderId="1" xfId="0" applyNumberFormat="1" applyFont="1" applyBorder="1" applyAlignment="1">
      <alignment horizontal="center"/>
    </xf>
    <xf numFmtId="4" fontId="7" fillId="5" borderId="7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7" fillId="0" borderId="1" xfId="0" applyFont="1" applyBorder="1" applyAlignment="1">
      <alignment horizontal="left" vertical="top"/>
    </xf>
    <xf numFmtId="0" fontId="13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3" fillId="0" borderId="0" xfId="0" applyFont="1" applyBorder="1"/>
    <xf numFmtId="0" fontId="24" fillId="0" borderId="1" xfId="0" applyFont="1" applyFill="1" applyBorder="1"/>
    <xf numFmtId="0" fontId="24" fillId="0" borderId="1" xfId="0" applyFont="1" applyBorder="1"/>
    <xf numFmtId="0" fontId="7" fillId="4" borderId="1" xfId="0" applyFont="1" applyFill="1" applyBorder="1"/>
    <xf numFmtId="0" fontId="7" fillId="0" borderId="1" xfId="0" applyFont="1" applyBorder="1" applyAlignment="1">
      <alignment vertical="center"/>
    </xf>
    <xf numFmtId="0" fontId="11" fillId="0" borderId="1" xfId="2" applyFont="1" applyFill="1" applyBorder="1"/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" fontId="7" fillId="0" borderId="0" xfId="0" applyNumberFormat="1" applyFont="1" applyAlignment="1">
      <alignment horizontal="center"/>
    </xf>
    <xf numFmtId="0" fontId="11" fillId="4" borderId="1" xfId="2" applyFont="1" applyFill="1" applyBorder="1"/>
    <xf numFmtId="0" fontId="7" fillId="0" borderId="1" xfId="0" applyFont="1" applyFill="1" applyBorder="1" applyAlignment="1">
      <alignment wrapText="1"/>
    </xf>
    <xf numFmtId="167" fontId="7" fillId="4" borderId="1" xfId="1" applyNumberFormat="1" applyFont="1" applyFill="1" applyBorder="1"/>
    <xf numFmtId="167" fontId="7" fillId="4" borderId="0" xfId="1" applyNumberFormat="1" applyFont="1" applyFill="1" applyBorder="1"/>
    <xf numFmtId="0" fontId="13" fillId="0" borderId="1" xfId="0" applyFont="1" applyBorder="1" applyAlignment="1">
      <alignment wrapText="1"/>
    </xf>
    <xf numFmtId="49" fontId="7" fillId="3" borderId="1" xfId="0" applyNumberFormat="1" applyFont="1" applyFill="1" applyBorder="1" applyAlignment="1">
      <alignment horizontal="right"/>
    </xf>
    <xf numFmtId="0" fontId="11" fillId="0" borderId="14" xfId="2" applyFont="1" applyBorder="1"/>
    <xf numFmtId="4" fontId="7" fillId="5" borderId="1" xfId="0" applyNumberFormat="1" applyFont="1" applyFill="1" applyBorder="1" applyAlignment="1">
      <alignment horizontal="right"/>
    </xf>
    <xf numFmtId="0" fontId="7" fillId="0" borderId="13" xfId="0" applyFont="1" applyBorder="1"/>
    <xf numFmtId="0" fontId="11" fillId="0" borderId="13" xfId="2" applyFont="1" applyBorder="1"/>
    <xf numFmtId="0" fontId="11" fillId="0" borderId="15" xfId="2" applyFont="1" applyBorder="1"/>
    <xf numFmtId="1" fontId="7" fillId="0" borderId="0" xfId="0" applyNumberFormat="1" applyFont="1" applyAlignment="1">
      <alignment horizontal="center" vertical="center"/>
    </xf>
    <xf numFmtId="0" fontId="29" fillId="0" borderId="0" xfId="0" applyFont="1"/>
    <xf numFmtId="0" fontId="7" fillId="0" borderId="0" xfId="0" quotePrefix="1" applyFont="1" applyBorder="1"/>
    <xf numFmtId="0" fontId="13" fillId="0" borderId="13" xfId="0" applyFont="1" applyFill="1" applyBorder="1"/>
    <xf numFmtId="0" fontId="7" fillId="0" borderId="13" xfId="0" applyFont="1" applyFill="1" applyBorder="1"/>
    <xf numFmtId="0" fontId="7" fillId="0" borderId="0" xfId="0" quotePrefix="1" applyFont="1" applyFill="1" applyBorder="1"/>
    <xf numFmtId="0" fontId="7" fillId="0" borderId="0" xfId="0" applyFont="1" applyBorder="1" applyAlignment="1">
      <alignment horizontal="center"/>
    </xf>
    <xf numFmtId="0" fontId="7" fillId="3" borderId="1" xfId="0" applyFont="1" applyFill="1" applyBorder="1"/>
    <xf numFmtId="168" fontId="7" fillId="3" borderId="1" xfId="0" applyNumberFormat="1" applyFont="1" applyFill="1" applyBorder="1"/>
    <xf numFmtId="164" fontId="7" fillId="3" borderId="1" xfId="0" applyNumberFormat="1" applyFont="1" applyFill="1" applyBorder="1"/>
    <xf numFmtId="2" fontId="7" fillId="3" borderId="1" xfId="0" applyNumberFormat="1" applyFont="1" applyFill="1" applyBorder="1"/>
    <xf numFmtId="0" fontId="11" fillId="0" borderId="2" xfId="2" applyFont="1" applyFill="1" applyBorder="1"/>
    <xf numFmtId="0" fontId="7" fillId="0" borderId="1" xfId="0" quotePrefix="1" applyFont="1" applyFill="1" applyBorder="1"/>
    <xf numFmtId="0" fontId="11" fillId="0" borderId="1" xfId="2" quotePrefix="1" applyFont="1" applyFill="1" applyBorder="1"/>
    <xf numFmtId="0" fontId="27" fillId="0" borderId="1" xfId="0" applyFont="1" applyBorder="1"/>
    <xf numFmtId="167" fontId="7" fillId="0" borderId="1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0" fontId="25" fillId="0" borderId="1" xfId="0" applyFont="1" applyBorder="1"/>
    <xf numFmtId="4" fontId="7" fillId="3" borderId="1" xfId="0" applyNumberFormat="1" applyFont="1" applyFill="1" applyBorder="1"/>
    <xf numFmtId="4" fontId="10" fillId="0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Fill="1"/>
    <xf numFmtId="0" fontId="7" fillId="4" borderId="12" xfId="0" applyFont="1" applyFill="1" applyBorder="1"/>
    <xf numFmtId="0" fontId="7" fillId="4" borderId="0" xfId="0" applyFont="1" applyFill="1" applyBorder="1"/>
    <xf numFmtId="17" fontId="7" fillId="0" borderId="1" xfId="0" applyNumberFormat="1" applyFont="1" applyFill="1" applyBorder="1"/>
    <xf numFmtId="165" fontId="10" fillId="0" borderId="0" xfId="0" applyNumberFormat="1" applyFont="1"/>
    <xf numFmtId="165" fontId="10" fillId="0" borderId="0" xfId="0" applyNumberFormat="1" applyFont="1" applyFill="1"/>
    <xf numFmtId="0" fontId="7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 vertical="top"/>
    </xf>
    <xf numFmtId="17" fontId="7" fillId="0" borderId="0" xfId="0" applyNumberFormat="1" applyFont="1" applyFill="1" applyBorder="1"/>
    <xf numFmtId="0" fontId="32" fillId="0" borderId="0" xfId="0" applyFont="1"/>
    <xf numFmtId="0" fontId="33" fillId="0" borderId="0" xfId="0" applyFont="1"/>
    <xf numFmtId="0" fontId="33" fillId="0" borderId="0" xfId="0" applyFont="1" applyFill="1"/>
    <xf numFmtId="0" fontId="33" fillId="0" borderId="0" xfId="0" applyFont="1" applyBorder="1" applyAlignment="1">
      <alignment horizontal="left" vertical="top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quotePrefix="1" applyFont="1" applyFill="1" applyAlignment="1">
      <alignment horizontal="left"/>
    </xf>
    <xf numFmtId="0" fontId="25" fillId="0" borderId="0" xfId="0" applyFont="1" applyAlignment="1">
      <alignment horizontal="left" vertical="top"/>
    </xf>
    <xf numFmtId="0" fontId="34" fillId="0" borderId="0" xfId="0" applyFont="1" applyBorder="1"/>
    <xf numFmtId="0" fontId="13" fillId="0" borderId="0" xfId="0" applyFont="1"/>
    <xf numFmtId="0" fontId="25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Border="1"/>
    <xf numFmtId="0" fontId="35" fillId="0" borderId="0" xfId="0" applyFont="1" applyBorder="1"/>
    <xf numFmtId="0" fontId="36" fillId="0" borderId="0" xfId="0" quotePrefix="1" applyFont="1" applyAlignment="1">
      <alignment horizontal="left"/>
    </xf>
    <xf numFmtId="0" fontId="13" fillId="0" borderId="0" xfId="0" quotePrefix="1" applyFont="1" applyBorder="1"/>
    <xf numFmtId="0" fontId="13" fillId="0" borderId="0" xfId="0" quotePrefix="1" applyFont="1"/>
    <xf numFmtId="0" fontId="37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/>
    <xf numFmtId="49" fontId="13" fillId="0" borderId="0" xfId="0" applyNumberFormat="1" applyFont="1" applyFill="1" applyAlignment="1">
      <alignment horizontal="left"/>
    </xf>
    <xf numFmtId="49" fontId="13" fillId="0" borderId="0" xfId="0" quotePrefix="1" applyNumberFormat="1" applyFont="1" applyAlignment="1">
      <alignment horizontal="left"/>
    </xf>
    <xf numFmtId="0" fontId="13" fillId="0" borderId="0" xfId="0" quotePrefix="1" applyFont="1" applyAlignment="1">
      <alignment horizontal="left" wrapText="1"/>
    </xf>
    <xf numFmtId="0" fontId="13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quotePrefix="1" applyFont="1" applyFill="1" applyAlignment="1">
      <alignment horizontal="left"/>
    </xf>
    <xf numFmtId="0" fontId="39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5" fillId="0" borderId="1" xfId="0" applyFont="1" applyBorder="1"/>
    <xf numFmtId="165" fontId="7" fillId="3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5" fillId="0" borderId="1" xfId="0" applyFont="1" applyBorder="1" applyAlignment="1">
      <alignment horizontal="left" vertical="top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3" xfId="0" applyFont="1" applyFill="1" applyBorder="1"/>
    <xf numFmtId="167" fontId="1" fillId="0" borderId="1" xfId="0" applyNumberFormat="1" applyFont="1" applyFill="1" applyBorder="1" applyAlignment="1">
      <alignment vertical="center"/>
    </xf>
    <xf numFmtId="0" fontId="44" fillId="0" borderId="0" xfId="0" applyFont="1"/>
    <xf numFmtId="49" fontId="25" fillId="0" borderId="0" xfId="0" applyNumberFormat="1" applyFont="1" applyFill="1" applyAlignment="1">
      <alignment horizontal="left"/>
    </xf>
    <xf numFmtId="167" fontId="15" fillId="0" borderId="1" xfId="0" applyNumberFormat="1" applyFont="1" applyFill="1" applyBorder="1" applyAlignment="1">
      <alignment vertical="center"/>
    </xf>
    <xf numFmtId="0" fontId="15" fillId="0" borderId="2" xfId="0" applyFont="1" applyFill="1" applyBorder="1"/>
    <xf numFmtId="0" fontId="15" fillId="0" borderId="1" xfId="0" applyFont="1" applyBorder="1" applyAlignment="1">
      <alignment wrapText="1"/>
    </xf>
    <xf numFmtId="0" fontId="3" fillId="0" borderId="1" xfId="2" applyBorder="1"/>
    <xf numFmtId="0" fontId="15" fillId="0" borderId="1" xfId="0" applyFont="1" applyBorder="1" applyAlignment="1">
      <alignment horizontal="left"/>
    </xf>
    <xf numFmtId="0" fontId="28" fillId="0" borderId="1" xfId="0" applyFont="1" applyBorder="1"/>
    <xf numFmtId="0" fontId="13" fillId="0" borderId="15" xfId="0" applyFont="1" applyBorder="1"/>
    <xf numFmtId="0" fontId="7" fillId="0" borderId="4" xfId="0" applyFont="1" applyBorder="1"/>
    <xf numFmtId="0" fontId="7" fillId="0" borderId="16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8" fontId="7" fillId="3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20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4" xfId="0" applyFont="1" applyBorder="1"/>
    <xf numFmtId="0" fontId="9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30" fillId="0" borderId="0" xfId="0" applyFont="1"/>
    <xf numFmtId="0" fontId="7" fillId="0" borderId="1" xfId="0" quotePrefix="1" applyFont="1" applyBorder="1"/>
    <xf numFmtId="0" fontId="45" fillId="0" borderId="1" xfId="0" applyFont="1" applyBorder="1"/>
    <xf numFmtId="0" fontId="49" fillId="0" borderId="1" xfId="0" applyFont="1" applyBorder="1"/>
    <xf numFmtId="0" fontId="3" fillId="4" borderId="1" xfId="2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49" fontId="7" fillId="0" borderId="1" xfId="1" applyNumberFormat="1" applyFont="1" applyBorder="1"/>
    <xf numFmtId="0" fontId="3" fillId="0" borderId="1" xfId="2" applyFont="1" applyBorder="1"/>
    <xf numFmtId="0" fontId="1" fillId="0" borderId="0" xfId="0" applyFont="1"/>
    <xf numFmtId="49" fontId="3" fillId="0" borderId="1" xfId="2" applyNumberFormat="1" applyFont="1" applyBorder="1"/>
    <xf numFmtId="165" fontId="7" fillId="3" borderId="2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wrapText="1"/>
    </xf>
    <xf numFmtId="0" fontId="50" fillId="0" borderId="1" xfId="2" applyFont="1" applyBorder="1"/>
    <xf numFmtId="0" fontId="5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167" fontId="15" fillId="4" borderId="1" xfId="1" applyNumberFormat="1" applyFont="1" applyFill="1" applyBorder="1"/>
    <xf numFmtId="0" fontId="52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7" fillId="5" borderId="7" xfId="0" applyNumberFormat="1" applyFont="1" applyFill="1" applyBorder="1" applyAlignment="1">
      <alignment horizontal="right"/>
    </xf>
    <xf numFmtId="2" fontId="7" fillId="5" borderId="6" xfId="0" applyNumberFormat="1" applyFont="1" applyFill="1" applyBorder="1" applyAlignment="1">
      <alignment horizontal="right"/>
    </xf>
    <xf numFmtId="1" fontId="7" fillId="5" borderId="6" xfId="0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7" fillId="0" borderId="1" xfId="0" applyNumberFormat="1" applyFont="1" applyBorder="1"/>
    <xf numFmtId="1" fontId="52" fillId="0" borderId="1" xfId="0" applyNumberFormat="1" applyFont="1" applyBorder="1"/>
    <xf numFmtId="167" fontId="1" fillId="4" borderId="1" xfId="1" applyNumberFormat="1" applyFont="1" applyFill="1" applyBorder="1"/>
    <xf numFmtId="0" fontId="25" fillId="0" borderId="1" xfId="0" applyFont="1" applyBorder="1" applyAlignment="1">
      <alignment horizontal="left" vertical="top"/>
    </xf>
    <xf numFmtId="0" fontId="3" fillId="0" borderId="1" xfId="2" applyFill="1" applyBorder="1"/>
    <xf numFmtId="0" fontId="3" fillId="0" borderId="0" xfId="2"/>
    <xf numFmtId="0" fontId="3" fillId="0" borderId="13" xfId="2" applyBorder="1"/>
    <xf numFmtId="0" fontId="3" fillId="0" borderId="15" xfId="2" applyBorder="1"/>
    <xf numFmtId="0" fontId="3" fillId="0" borderId="1" xfId="2" quotePrefix="1" applyFont="1" applyFill="1" applyBorder="1"/>
    <xf numFmtId="0" fontId="3" fillId="0" borderId="1" xfId="2" applyFill="1" applyBorder="1" applyAlignment="1">
      <alignment vertic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3">
    <cellStyle name="0,0_x000d__x000a_NA_x000d__x000a_" xfId="1" xr:uid="{00000000-0005-0000-0000-000000000000}"/>
    <cellStyle name="Hyperlink" xfId="2" builtinId="8"/>
    <cellStyle name="Normal" xfId="0" builtinId="0"/>
  </cellStyles>
  <dxfs count="5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75836</xdr:colOff>
      <xdr:row>1</xdr:row>
      <xdr:rowOff>28470</xdr:rowOff>
    </xdr:from>
    <xdr:to>
      <xdr:col>64</xdr:col>
      <xdr:colOff>872966</xdr:colOff>
      <xdr:row>2</xdr:row>
      <xdr:rowOff>193676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71570" y="201111"/>
          <a:ext cx="793320" cy="39142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42</xdr:col>
      <xdr:colOff>171450</xdr:colOff>
      <xdr:row>1</xdr:row>
      <xdr:rowOff>38100</xdr:rowOff>
    </xdr:from>
    <xdr:to>
      <xdr:col>42</xdr:col>
      <xdr:colOff>723900</xdr:colOff>
      <xdr:row>2</xdr:row>
      <xdr:rowOff>190500</xdr:rowOff>
    </xdr:to>
    <xdr:pic>
      <xdr:nvPicPr>
        <xdr:cNvPr id="9356" name="Afbeelding 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0" y="209550"/>
          <a:ext cx="55245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114300</xdr:colOff>
      <xdr:row>1</xdr:row>
      <xdr:rowOff>47625</xdr:rowOff>
    </xdr:from>
    <xdr:to>
      <xdr:col>44</xdr:col>
      <xdr:colOff>720090</xdr:colOff>
      <xdr:row>2</xdr:row>
      <xdr:rowOff>186690</xdr:rowOff>
    </xdr:to>
    <xdr:pic>
      <xdr:nvPicPr>
        <xdr:cNvPr id="9357" name="Afbeelding 3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125" y="219075"/>
          <a:ext cx="6000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85725</xdr:colOff>
      <xdr:row>1</xdr:row>
      <xdr:rowOff>38100</xdr:rowOff>
    </xdr:from>
    <xdr:to>
      <xdr:col>46</xdr:col>
      <xdr:colOff>872490</xdr:colOff>
      <xdr:row>2</xdr:row>
      <xdr:rowOff>190500</xdr:rowOff>
    </xdr:to>
    <xdr:pic>
      <xdr:nvPicPr>
        <xdr:cNvPr id="9358" name="Afbeelding 4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9150" y="209550"/>
          <a:ext cx="78105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123825</xdr:colOff>
      <xdr:row>1</xdr:row>
      <xdr:rowOff>47625</xdr:rowOff>
    </xdr:from>
    <xdr:to>
      <xdr:col>48</xdr:col>
      <xdr:colOff>685800</xdr:colOff>
      <xdr:row>2</xdr:row>
      <xdr:rowOff>194310</xdr:rowOff>
    </xdr:to>
    <xdr:pic>
      <xdr:nvPicPr>
        <xdr:cNvPr id="9359" name="Afbeelding 5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0" y="219075"/>
          <a:ext cx="56197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133350</xdr:colOff>
      <xdr:row>1</xdr:row>
      <xdr:rowOff>57150</xdr:rowOff>
    </xdr:from>
    <xdr:to>
      <xdr:col>52</xdr:col>
      <xdr:colOff>681990</xdr:colOff>
      <xdr:row>2</xdr:row>
      <xdr:rowOff>194310</xdr:rowOff>
    </xdr:to>
    <xdr:pic>
      <xdr:nvPicPr>
        <xdr:cNvPr id="9360" name="Afbeelding 6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7725" y="228600"/>
          <a:ext cx="542925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95250</xdr:colOff>
      <xdr:row>1</xdr:row>
      <xdr:rowOff>38100</xdr:rowOff>
    </xdr:from>
    <xdr:to>
      <xdr:col>54</xdr:col>
      <xdr:colOff>643890</xdr:colOff>
      <xdr:row>2</xdr:row>
      <xdr:rowOff>190500</xdr:rowOff>
    </xdr:to>
    <xdr:pic>
      <xdr:nvPicPr>
        <xdr:cNvPr id="9361" name="Afbeelding 7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0" y="209550"/>
          <a:ext cx="5334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104775</xdr:colOff>
      <xdr:row>1</xdr:row>
      <xdr:rowOff>47625</xdr:rowOff>
    </xdr:from>
    <xdr:to>
      <xdr:col>56</xdr:col>
      <xdr:colOff>685800</xdr:colOff>
      <xdr:row>2</xdr:row>
      <xdr:rowOff>224790</xdr:rowOff>
    </xdr:to>
    <xdr:pic>
      <xdr:nvPicPr>
        <xdr:cNvPr id="9362" name="Afbeelding 8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7125" y="219075"/>
          <a:ext cx="581025" cy="390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104775</xdr:colOff>
      <xdr:row>1</xdr:row>
      <xdr:rowOff>57150</xdr:rowOff>
    </xdr:from>
    <xdr:to>
      <xdr:col>58</xdr:col>
      <xdr:colOff>643890</xdr:colOff>
      <xdr:row>2</xdr:row>
      <xdr:rowOff>186690</xdr:rowOff>
    </xdr:to>
    <xdr:pic>
      <xdr:nvPicPr>
        <xdr:cNvPr id="9363" name="Afbeelding 9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84775" y="228600"/>
          <a:ext cx="523875" cy="352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133350</xdr:colOff>
      <xdr:row>1</xdr:row>
      <xdr:rowOff>47625</xdr:rowOff>
    </xdr:from>
    <xdr:to>
      <xdr:col>60</xdr:col>
      <xdr:colOff>834390</xdr:colOff>
      <xdr:row>2</xdr:row>
      <xdr:rowOff>186690</xdr:rowOff>
    </xdr:to>
    <xdr:pic>
      <xdr:nvPicPr>
        <xdr:cNvPr id="9364" name="Afbeelding 10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2550" y="219075"/>
          <a:ext cx="6953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95250</xdr:colOff>
      <xdr:row>1</xdr:row>
      <xdr:rowOff>38100</xdr:rowOff>
    </xdr:from>
    <xdr:to>
      <xdr:col>62</xdr:col>
      <xdr:colOff>758190</xdr:colOff>
      <xdr:row>2</xdr:row>
      <xdr:rowOff>190500</xdr:rowOff>
    </xdr:to>
    <xdr:pic>
      <xdr:nvPicPr>
        <xdr:cNvPr id="9365" name="Afbeelding 1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20375" y="209550"/>
          <a:ext cx="6477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133350</xdr:colOff>
      <xdr:row>1</xdr:row>
      <xdr:rowOff>47625</xdr:rowOff>
    </xdr:from>
    <xdr:to>
      <xdr:col>66</xdr:col>
      <xdr:colOff>910590</xdr:colOff>
      <xdr:row>2</xdr:row>
      <xdr:rowOff>190500</xdr:rowOff>
    </xdr:to>
    <xdr:pic>
      <xdr:nvPicPr>
        <xdr:cNvPr id="9366" name="Afbeelding 1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59675" y="219075"/>
          <a:ext cx="762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123825</xdr:colOff>
      <xdr:row>1</xdr:row>
      <xdr:rowOff>38100</xdr:rowOff>
    </xdr:from>
    <xdr:to>
      <xdr:col>40</xdr:col>
      <xdr:colOff>720090</xdr:colOff>
      <xdr:row>2</xdr:row>
      <xdr:rowOff>190500</xdr:rowOff>
    </xdr:to>
    <xdr:pic>
      <xdr:nvPicPr>
        <xdr:cNvPr id="9367" name="Afbeelding 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5925" y="209550"/>
          <a:ext cx="58102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161925</xdr:colOff>
      <xdr:row>1</xdr:row>
      <xdr:rowOff>57150</xdr:rowOff>
    </xdr:from>
    <xdr:to>
      <xdr:col>68</xdr:col>
      <xdr:colOff>1062990</xdr:colOff>
      <xdr:row>2</xdr:row>
      <xdr:rowOff>190500</xdr:rowOff>
    </xdr:to>
    <xdr:pic>
      <xdr:nvPicPr>
        <xdr:cNvPr id="9368" name="Afbeelding 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46600" y="228600"/>
          <a:ext cx="8953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123825</xdr:colOff>
      <xdr:row>1</xdr:row>
      <xdr:rowOff>57150</xdr:rowOff>
    </xdr:from>
    <xdr:to>
      <xdr:col>50</xdr:col>
      <xdr:colOff>685800</xdr:colOff>
      <xdr:row>2</xdr:row>
      <xdr:rowOff>186690</xdr:rowOff>
    </xdr:to>
    <xdr:pic>
      <xdr:nvPicPr>
        <xdr:cNvPr id="9369" name="Afbeelding 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5175" y="228600"/>
          <a:ext cx="56197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ldaseurope.com/products/23-507/" TargetMode="External"/><Relationship Id="rId21" Type="http://schemas.openxmlformats.org/officeDocument/2006/relationships/hyperlink" Target="http://www.weldaseurope.com/products/10-1099/" TargetMode="External"/><Relationship Id="rId324" Type="http://schemas.openxmlformats.org/officeDocument/2006/relationships/hyperlink" Target="http://www.weldaseurope.com/products/23-6630xl/" TargetMode="External"/><Relationship Id="rId531" Type="http://schemas.openxmlformats.org/officeDocument/2006/relationships/hyperlink" Target="https://www.weldaseurope.com/wp-content/uploads/2024/02/44-4010-JPG.jpg" TargetMode="External"/><Relationship Id="rId629" Type="http://schemas.openxmlformats.org/officeDocument/2006/relationships/hyperlink" Target="https://www.weldaseurope.com/wp-content/uploads/2024/02/50-1866.jpg" TargetMode="External"/><Relationship Id="rId170" Type="http://schemas.openxmlformats.org/officeDocument/2006/relationships/hyperlink" Target="http://www.weldaseurope.com/products/38-4350/" TargetMode="External"/><Relationship Id="rId268" Type="http://schemas.openxmlformats.org/officeDocument/2006/relationships/hyperlink" Target="http://www.weldaseurope.com/products/44-7440/" TargetMode="External"/><Relationship Id="rId475" Type="http://schemas.openxmlformats.org/officeDocument/2006/relationships/hyperlink" Target="https://www.weldaseurope.com/wp-content/uploads/2024/02/23-7711-JPG.jpg" TargetMode="External"/><Relationship Id="rId32" Type="http://schemas.openxmlformats.org/officeDocument/2006/relationships/hyperlink" Target="http://www.weldaseurope.com/products/10-2101/" TargetMode="External"/><Relationship Id="rId128" Type="http://schemas.openxmlformats.org/officeDocument/2006/relationships/hyperlink" Target="http://www.weldaseurope.com/products/23-3611/" TargetMode="External"/><Relationship Id="rId335" Type="http://schemas.openxmlformats.org/officeDocument/2006/relationships/hyperlink" Target="http://www.weldaseurope.com/products/38-4360/" TargetMode="External"/><Relationship Id="rId542" Type="http://schemas.openxmlformats.org/officeDocument/2006/relationships/hyperlink" Target="https://www.weldaseurope.com/wp-content/uploads/2024/02/44-4010-JPG.jpg" TargetMode="External"/><Relationship Id="rId181" Type="http://schemas.openxmlformats.org/officeDocument/2006/relationships/hyperlink" Target="http://www.weldaseurope.com/products/38-4330/" TargetMode="External"/><Relationship Id="rId402" Type="http://schemas.openxmlformats.org/officeDocument/2006/relationships/hyperlink" Target="https://www.weldaseurope.com/wp-content/uploads/2024/02/10-2392-front-850x850-LR-JPG.jpg" TargetMode="External"/><Relationship Id="rId279" Type="http://schemas.openxmlformats.org/officeDocument/2006/relationships/hyperlink" Target="http://www.weldaseurope.com/products/44-74407648/" TargetMode="External"/><Relationship Id="rId486" Type="http://schemas.openxmlformats.org/officeDocument/2006/relationships/hyperlink" Target="https://www.weldaseurope.com/wp-content/uploads/2024/08/31-1980-balaclava-front-1-600-x-600-JPG.jpg" TargetMode="External"/><Relationship Id="rId43" Type="http://schemas.openxmlformats.org/officeDocument/2006/relationships/hyperlink" Target="http://www.weldaseurope.com/products/10-2209/" TargetMode="External"/><Relationship Id="rId139" Type="http://schemas.openxmlformats.org/officeDocument/2006/relationships/hyperlink" Target="http://www.weldaseurope.com/products/23-8000/" TargetMode="External"/><Relationship Id="rId346" Type="http://schemas.openxmlformats.org/officeDocument/2006/relationships/hyperlink" Target="http://www.weldaseurope.com/products/38-44/" TargetMode="External"/><Relationship Id="rId553" Type="http://schemas.openxmlformats.org/officeDocument/2006/relationships/hyperlink" Target="https://www.weldaseurope.com/wp-content/uploads/2024/03/44-21-apron-sideview-a-JPG.jpg" TargetMode="External"/><Relationship Id="rId192" Type="http://schemas.openxmlformats.org/officeDocument/2006/relationships/hyperlink" Target="http://www.weldaseurope.com/products/44-21/" TargetMode="External"/><Relationship Id="rId206" Type="http://schemas.openxmlformats.org/officeDocument/2006/relationships/hyperlink" Target="http://www.weldaseurope.com/products/44-2648/" TargetMode="External"/><Relationship Id="rId413" Type="http://schemas.openxmlformats.org/officeDocument/2006/relationships/hyperlink" Target="https://www.weldaseurope.com/wp-content/uploads/2024/02/10-2633-front-790x850-LR-JPG.jpg" TargetMode="External"/><Relationship Id="rId497" Type="http://schemas.openxmlformats.org/officeDocument/2006/relationships/hyperlink" Target="https://www.weldaseurope.com/wp-content/uploads/2024/03/33-2800-front-JPG.jpg" TargetMode="External"/><Relationship Id="rId620" Type="http://schemas.openxmlformats.org/officeDocument/2006/relationships/hyperlink" Target="https://www.weldaseurope.com/wp-content/uploads/2024/02/44-7800-front-581x850-LR-JPG.jpg" TargetMode="External"/><Relationship Id="rId357" Type="http://schemas.openxmlformats.org/officeDocument/2006/relationships/hyperlink" Target="https://www.weldaseurope.com/wp-content/uploads/2024/02/10-1007-front-787x850-LR-JPG.jpg" TargetMode="External"/><Relationship Id="rId54" Type="http://schemas.openxmlformats.org/officeDocument/2006/relationships/hyperlink" Target="http://www.weldaseurope.com/products/10-2385/" TargetMode="External"/><Relationship Id="rId217" Type="http://schemas.openxmlformats.org/officeDocument/2006/relationships/hyperlink" Target="http://www.weldaseurope.com/products/44-3006lb-44-3006lbpr-pair/" TargetMode="External"/><Relationship Id="rId564" Type="http://schemas.openxmlformats.org/officeDocument/2006/relationships/hyperlink" Target="https://www.weldaseurope.com/wp-content/uploads/2024/03/44-2600-front-JPG.jpg" TargetMode="External"/><Relationship Id="rId424" Type="http://schemas.openxmlformats.org/officeDocument/2006/relationships/hyperlink" Target="https://www.weldaseurope.com/wp-content/uploads/2024/02/10-2670-front-884x850-LR-JPG.jpg" TargetMode="External"/><Relationship Id="rId631" Type="http://schemas.openxmlformats.org/officeDocument/2006/relationships/hyperlink" Target="https://www.weldaseurope.com/wp-content/uploads/2024/02/50-2472-JPG.jpg" TargetMode="External"/><Relationship Id="rId270" Type="http://schemas.openxmlformats.org/officeDocument/2006/relationships/hyperlink" Target="http://www.weldaseurope.com/products/44-74407600/" TargetMode="External"/><Relationship Id="rId65" Type="http://schemas.openxmlformats.org/officeDocument/2006/relationships/hyperlink" Target="http://www.weldaseurope.com/products/10-2644/" TargetMode="External"/><Relationship Id="rId130" Type="http://schemas.openxmlformats.org/officeDocument/2006/relationships/hyperlink" Target="http://www.weldaseurope.com/products/23-3613/" TargetMode="External"/><Relationship Id="rId368" Type="http://schemas.openxmlformats.org/officeDocument/2006/relationships/hyperlink" Target="https://www.weldaseurope.com/wp-content/uploads/2024/02/10-2050-front-1-850x850-LR-JPG.jpg" TargetMode="External"/><Relationship Id="rId575" Type="http://schemas.openxmlformats.org/officeDocument/2006/relationships/hyperlink" Target="https://www.weldaseurope.com/wp-content/uploads/2024/02/44-3008LB-backside-400x622-LR-JPG.jpg" TargetMode="External"/><Relationship Id="rId228" Type="http://schemas.openxmlformats.org/officeDocument/2006/relationships/hyperlink" Target="http://www.weldaseurope.com/products/44-4028z/" TargetMode="External"/><Relationship Id="rId435" Type="http://schemas.openxmlformats.org/officeDocument/2006/relationships/hyperlink" Target="https://www.weldaseurope.com/wp-content/uploads/2024/02/10-2750-front-1-709x850-LR-JPG.jpg" TargetMode="External"/><Relationship Id="rId642" Type="http://schemas.openxmlformats.org/officeDocument/2006/relationships/hyperlink" Target="http://www.weldaseurope.com/products/44-2530/" TargetMode="External"/><Relationship Id="rId281" Type="http://schemas.openxmlformats.org/officeDocument/2006/relationships/hyperlink" Target="http://www.weldaseurope.com/products/44-7800/" TargetMode="External"/><Relationship Id="rId502" Type="http://schemas.openxmlformats.org/officeDocument/2006/relationships/hyperlink" Target="https://www.weldaseurope.com/wp-content/uploads/2024/03/33-3060-front-JPG.jpg" TargetMode="External"/><Relationship Id="rId76" Type="http://schemas.openxmlformats.org/officeDocument/2006/relationships/hyperlink" Target="http://www.weldaseurope.com/products/10-2700/" TargetMode="External"/><Relationship Id="rId141" Type="http://schemas.openxmlformats.org/officeDocument/2006/relationships/hyperlink" Target="http://www.weldaseurope.com/products/33-2300/" TargetMode="External"/><Relationship Id="rId379" Type="http://schemas.openxmlformats.org/officeDocument/2006/relationships/hyperlink" Target="https://www.weldaseurope.com/wp-content/uploads/2024/02/10-2101-front-850x850-LR-JPG.jpg" TargetMode="External"/><Relationship Id="rId586" Type="http://schemas.openxmlformats.org/officeDocument/2006/relationships/hyperlink" Target="https://www.weldaseurope.com/wp-content/uploads/2024/02/44-7110-front-400x989-LR-JPG.jpg" TargetMode="External"/><Relationship Id="rId7" Type="http://schemas.openxmlformats.org/officeDocument/2006/relationships/hyperlink" Target="http://www.weldaseurope.com/products/10-1005/" TargetMode="External"/><Relationship Id="rId239" Type="http://schemas.openxmlformats.org/officeDocument/2006/relationships/hyperlink" Target="http://www.weldaseurope.com/products/44-5600/" TargetMode="External"/><Relationship Id="rId446" Type="http://schemas.openxmlformats.org/officeDocument/2006/relationships/hyperlink" Target="https://www.weldaseurope.com/wp-content/uploads/2024/02/20-3200V-JPG.jpg" TargetMode="External"/><Relationship Id="rId292" Type="http://schemas.openxmlformats.org/officeDocument/2006/relationships/hyperlink" Target="http://www.weldaseurope.com/products/44-7922z/" TargetMode="External"/><Relationship Id="rId306" Type="http://schemas.openxmlformats.org/officeDocument/2006/relationships/hyperlink" Target="http://www.weldaseurope.com/products/55-7218/" TargetMode="External"/><Relationship Id="rId87" Type="http://schemas.openxmlformats.org/officeDocument/2006/relationships/hyperlink" Target="http://www.weldaseurope.com/products/23-503/" TargetMode="External"/><Relationship Id="rId513" Type="http://schemas.openxmlformats.org/officeDocument/2006/relationships/hyperlink" Target="https://www.weldaseurope.com/wp-content/uploads/2024/03/38-4340-front-460x850-LR-JPG.jpg" TargetMode="External"/><Relationship Id="rId597" Type="http://schemas.openxmlformats.org/officeDocument/2006/relationships/hyperlink" Target="https://www.weldaseurope.com/wp-content/uploads/2024/02/44-7190-front-JPG.jpg" TargetMode="External"/><Relationship Id="rId152" Type="http://schemas.openxmlformats.org/officeDocument/2006/relationships/hyperlink" Target="http://www.weldaseurope.com/products/33-3060/" TargetMode="External"/><Relationship Id="rId457" Type="http://schemas.openxmlformats.org/officeDocument/2006/relationships/hyperlink" Target="https://www.weldaseurope.com/wp-content/uploads/2024/02/23-524-JPG.jpg" TargetMode="External"/><Relationship Id="rId14" Type="http://schemas.openxmlformats.org/officeDocument/2006/relationships/hyperlink" Target="http://www.weldaseurope.com/products/10-1009/" TargetMode="External"/><Relationship Id="rId317" Type="http://schemas.openxmlformats.org/officeDocument/2006/relationships/hyperlink" Target="http://www.weldaseurope.com/products/44-7300/" TargetMode="External"/><Relationship Id="rId524" Type="http://schemas.openxmlformats.org/officeDocument/2006/relationships/hyperlink" Target="https://www.weldaseurope.com/wp-content/uploads/2024/03/38-4380-front-HR-JPG.jpg" TargetMode="External"/><Relationship Id="rId98" Type="http://schemas.openxmlformats.org/officeDocument/2006/relationships/hyperlink" Target="http://www.weldaseurope.com/products/23-524/" TargetMode="External"/><Relationship Id="rId163" Type="http://schemas.openxmlformats.org/officeDocument/2006/relationships/hyperlink" Target="http://www.weldaseurope.com/products/33-2600/" TargetMode="External"/><Relationship Id="rId370" Type="http://schemas.openxmlformats.org/officeDocument/2006/relationships/hyperlink" Target="https://www.weldaseurope.com/wp-content/uploads/2024/02/10-2064-front-884x850-LR-JPG.jpg" TargetMode="External"/><Relationship Id="rId230" Type="http://schemas.openxmlformats.org/officeDocument/2006/relationships/hyperlink" Target="http://www.weldaseurope.com/products/44-4535z/" TargetMode="External"/><Relationship Id="rId468" Type="http://schemas.openxmlformats.org/officeDocument/2006/relationships/hyperlink" Target="https://www.weldaseurope.com/wp-content/uploads/2024/02/23-6630-JPG.jpg" TargetMode="External"/><Relationship Id="rId25" Type="http://schemas.openxmlformats.org/officeDocument/2006/relationships/hyperlink" Target="http://www.weldaseurope.com/products/10-2000/" TargetMode="External"/><Relationship Id="rId328" Type="http://schemas.openxmlformats.org/officeDocument/2006/relationships/hyperlink" Target="http://www.weldaseurope.com/products/38-4328/" TargetMode="External"/><Relationship Id="rId535" Type="http://schemas.openxmlformats.org/officeDocument/2006/relationships/hyperlink" Target="https://www.weldaseurope.com/wp-content/uploads/2024/02/44-4010-JPG.jpg" TargetMode="External"/><Relationship Id="rId174" Type="http://schemas.openxmlformats.org/officeDocument/2006/relationships/hyperlink" Target="http://www.weldaseurope.com/products/38-4340/" TargetMode="External"/><Relationship Id="rId381" Type="http://schemas.openxmlformats.org/officeDocument/2006/relationships/hyperlink" Target="https://www.weldaseurope.com/wp-content/uploads/2024/02/10-2101GB-front-850x850-LR-JPG.jpg" TargetMode="External"/><Relationship Id="rId602" Type="http://schemas.openxmlformats.org/officeDocument/2006/relationships/hyperlink" Target="https://www.weldaseurope.com/wp-content/uploads/2024/02/44-7300-front-1-822x850-LR-JPG-1.jpg" TargetMode="External"/><Relationship Id="rId241" Type="http://schemas.openxmlformats.org/officeDocument/2006/relationships/hyperlink" Target="http://www.weldaseurope.com/products/44-7023/" TargetMode="External"/><Relationship Id="rId479" Type="http://schemas.openxmlformats.org/officeDocument/2006/relationships/hyperlink" Target="https://www.weldaseurope.com/wp-content/uploads/2024/02/23-8000-front-JPG.jpg" TargetMode="External"/><Relationship Id="rId36" Type="http://schemas.openxmlformats.org/officeDocument/2006/relationships/hyperlink" Target="http://www.weldaseurope.com/products/10-2150/" TargetMode="External"/><Relationship Id="rId339" Type="http://schemas.openxmlformats.org/officeDocument/2006/relationships/hyperlink" Target="http://www.weldaseurope.com/products/38-4375/" TargetMode="External"/><Relationship Id="rId546" Type="http://schemas.openxmlformats.org/officeDocument/2006/relationships/hyperlink" Target="https://www.weldaseurope.com/wp-content/uploads/2024/02/FR-Nylon-Cable-Cover-JPG.jpg" TargetMode="External"/><Relationship Id="rId101" Type="http://schemas.openxmlformats.org/officeDocument/2006/relationships/hyperlink" Target="http://www.weldaseurope.com/products/23-524/" TargetMode="External"/><Relationship Id="rId185" Type="http://schemas.openxmlformats.org/officeDocument/2006/relationships/hyperlink" Target="http://www.weldaseurope.com/products/44-0550v/" TargetMode="External"/><Relationship Id="rId406" Type="http://schemas.openxmlformats.org/officeDocument/2006/relationships/hyperlink" Target="https://www.weldaseurope.com/wp-content/uploads/2024/02/10-2392-front-850x850-LR-JPG.jpg" TargetMode="External"/><Relationship Id="rId392" Type="http://schemas.openxmlformats.org/officeDocument/2006/relationships/hyperlink" Target="https://www.weldaseurope.com/wp-content/uploads/2024/02/10-2209LB-front-884x850-LR-JPG.jpg" TargetMode="External"/><Relationship Id="rId613" Type="http://schemas.openxmlformats.org/officeDocument/2006/relationships/hyperlink" Target="https://www.weldaseurope.com/wp-content/uploads/2024/02/44-7300_P-AQ-model-1-709x850-LR-JPG.jpg" TargetMode="External"/><Relationship Id="rId252" Type="http://schemas.openxmlformats.org/officeDocument/2006/relationships/hyperlink" Target="http://www.weldaseurope.com/products/44-71/" TargetMode="External"/><Relationship Id="rId47" Type="http://schemas.openxmlformats.org/officeDocument/2006/relationships/hyperlink" Target="http://www.weldaseurope.com/products/10-2304/" TargetMode="External"/><Relationship Id="rId112" Type="http://schemas.openxmlformats.org/officeDocument/2006/relationships/hyperlink" Target="http://www.weldaseurope.com/products/23-514/" TargetMode="External"/><Relationship Id="rId557" Type="http://schemas.openxmlformats.org/officeDocument/2006/relationships/hyperlink" Target="https://www.weldaseurope.com/wp-content/uploads/2024/02/44-2530-front-a-JPG.jpg" TargetMode="External"/><Relationship Id="rId196" Type="http://schemas.openxmlformats.org/officeDocument/2006/relationships/hyperlink" Target="http://www.weldaseurope.com/products/44-2530/" TargetMode="External"/><Relationship Id="rId417" Type="http://schemas.openxmlformats.org/officeDocument/2006/relationships/hyperlink" Target="https://www.weldaseurope.com/wp-content/uploads/2024/02/10-2644-front-850x850-LR-JPG.jpg" TargetMode="External"/><Relationship Id="rId624" Type="http://schemas.openxmlformats.org/officeDocument/2006/relationships/hyperlink" Target="https://www.weldaseurope.com/wp-content/uploads/2024/02/44-7905-in-use-JPG.jpg" TargetMode="External"/><Relationship Id="rId16" Type="http://schemas.openxmlformats.org/officeDocument/2006/relationships/hyperlink" Target="http://www.weldaseurope.com/products/10-1009/" TargetMode="External"/><Relationship Id="rId221" Type="http://schemas.openxmlformats.org/officeDocument/2006/relationships/hyperlink" Target="http://www.weldaseurope.com/products/44-3022z/" TargetMode="External"/><Relationship Id="rId263" Type="http://schemas.openxmlformats.org/officeDocument/2006/relationships/hyperlink" Target="http://www.weldaseurope.com/products/44-7300/" TargetMode="External"/><Relationship Id="rId319" Type="http://schemas.openxmlformats.org/officeDocument/2006/relationships/hyperlink" Target="http://www.weldaseurope.com/products/44-7300p-aq/" TargetMode="External"/><Relationship Id="rId470" Type="http://schemas.openxmlformats.org/officeDocument/2006/relationships/hyperlink" Target="https://www.weldaseurope.com/wp-content/uploads/2024/02/23-6680-JPG.jpg" TargetMode="External"/><Relationship Id="rId526" Type="http://schemas.openxmlformats.org/officeDocument/2006/relationships/hyperlink" Target="https://www.weldaseurope.com/wp-content/uploads/2024/03/38-44-Apron-front-850x566-LR-JPG.jpg" TargetMode="External"/><Relationship Id="rId58" Type="http://schemas.openxmlformats.org/officeDocument/2006/relationships/hyperlink" Target="http://www.weldaseurope.com/products/10-2392-mit/" TargetMode="External"/><Relationship Id="rId123" Type="http://schemas.openxmlformats.org/officeDocument/2006/relationships/hyperlink" Target="http://www.weldaseurope.com/products/23-3602/" TargetMode="External"/><Relationship Id="rId330" Type="http://schemas.openxmlformats.org/officeDocument/2006/relationships/hyperlink" Target="http://www.weldaseurope.com/products/38-4328/" TargetMode="External"/><Relationship Id="rId568" Type="http://schemas.openxmlformats.org/officeDocument/2006/relationships/hyperlink" Target="https://www.weldaseurope.com/wp-content/uploads/2024/03/44-2800-front-JPG-1.jpg" TargetMode="External"/><Relationship Id="rId165" Type="http://schemas.openxmlformats.org/officeDocument/2006/relationships/hyperlink" Target="http://www.weldaseurope.com/products/33-2600/" TargetMode="External"/><Relationship Id="rId372" Type="http://schemas.openxmlformats.org/officeDocument/2006/relationships/hyperlink" Target="https://www.weldaseurope.com/wp-content/uploads/2024/01/10-2087-front-1-737x850-LR-JPG.jpg" TargetMode="External"/><Relationship Id="rId428" Type="http://schemas.openxmlformats.org/officeDocument/2006/relationships/hyperlink" Target="https://www.weldaseurope.com/wp-content/uploads/2024/02/10-2700-front-884x850-LR-JPG.jpg" TargetMode="External"/><Relationship Id="rId635" Type="http://schemas.openxmlformats.org/officeDocument/2006/relationships/hyperlink" Target="https://www.weldaseurope.com/wp-content/uploads/2024/02/55-6166-JPG.jpg" TargetMode="External"/><Relationship Id="rId232" Type="http://schemas.openxmlformats.org/officeDocument/2006/relationships/hyperlink" Target="http://www.weldaseurope.com/products/44-5050vmtr/" TargetMode="External"/><Relationship Id="rId274" Type="http://schemas.openxmlformats.org/officeDocument/2006/relationships/hyperlink" Target="http://www.weldaseurope.com/products/44-74407648/" TargetMode="External"/><Relationship Id="rId481" Type="http://schemas.openxmlformats.org/officeDocument/2006/relationships/hyperlink" Target="https://www.weldaseurope.com/wp-content/uploads/2024/08/31-1300-long-sleeve-925x-850-JPG.jpg" TargetMode="External"/><Relationship Id="rId27" Type="http://schemas.openxmlformats.org/officeDocument/2006/relationships/hyperlink" Target="http://www.weldaseurope.com/products/10-2000/" TargetMode="External"/><Relationship Id="rId69" Type="http://schemas.openxmlformats.org/officeDocument/2006/relationships/hyperlink" Target="http://www.weldaseurope.com/products/10-2655/" TargetMode="External"/><Relationship Id="rId134" Type="http://schemas.openxmlformats.org/officeDocument/2006/relationships/hyperlink" Target="http://www.weldaseurope.com/products/23-6690/" TargetMode="External"/><Relationship Id="rId537" Type="http://schemas.openxmlformats.org/officeDocument/2006/relationships/hyperlink" Target="https://www.weldaseurope.com/wp-content/uploads/2024/02/44-4010-JPG.jpg" TargetMode="External"/><Relationship Id="rId579" Type="http://schemas.openxmlformats.org/officeDocument/2006/relationships/hyperlink" Target="https://www.weldaseurope.com/wp-content/uploads/2024/03/44-5530-front-JPG.jpg" TargetMode="External"/><Relationship Id="rId80" Type="http://schemas.openxmlformats.org/officeDocument/2006/relationships/hyperlink" Target="http://www.weldaseurope.com/products/10-2850/" TargetMode="External"/><Relationship Id="rId176" Type="http://schemas.openxmlformats.org/officeDocument/2006/relationships/hyperlink" Target="http://www.weldaseurope.com/products/38-4340/" TargetMode="External"/><Relationship Id="rId341" Type="http://schemas.openxmlformats.org/officeDocument/2006/relationships/hyperlink" Target="http://www.weldaseurope.com/products/38-4375/" TargetMode="External"/><Relationship Id="rId383" Type="http://schemas.openxmlformats.org/officeDocument/2006/relationships/hyperlink" Target="https://www.weldaseurope.com/wp-content/uploads/2024/02/10-2150-front-850x850-LR-JPG.jpg" TargetMode="External"/><Relationship Id="rId439" Type="http://schemas.openxmlformats.org/officeDocument/2006/relationships/hyperlink" Target="https://www.weldaseurope.com/wp-content/uploads/2024/02/10-2850-front-1-769x850-LR-JPG.jpg" TargetMode="External"/><Relationship Id="rId590" Type="http://schemas.openxmlformats.org/officeDocument/2006/relationships/hyperlink" Target="https://www.weldaseurope.com/wp-content/uploads/2024/02/44-7124-apron-front-483x425-LR-JPG.jpg" TargetMode="External"/><Relationship Id="rId604" Type="http://schemas.openxmlformats.org/officeDocument/2006/relationships/hyperlink" Target="https://www.weldaseurope.com/wp-content/uploads/2024/02/44-7300-front-1-822x850-LR-JPG-1.jpg" TargetMode="External"/><Relationship Id="rId646" Type="http://schemas.openxmlformats.org/officeDocument/2006/relationships/hyperlink" Target="http://www.weldaseurope.com/products/38-4350/" TargetMode="External"/><Relationship Id="rId201" Type="http://schemas.openxmlformats.org/officeDocument/2006/relationships/hyperlink" Target="http://www.weldaseurope.com/products/44-2600/" TargetMode="External"/><Relationship Id="rId243" Type="http://schemas.openxmlformats.org/officeDocument/2006/relationships/hyperlink" Target="http://www.weldaseurope.com/products/44-7106/" TargetMode="External"/><Relationship Id="rId285" Type="http://schemas.openxmlformats.org/officeDocument/2006/relationships/hyperlink" Target="http://www.weldaseurope.com/products/44-78/" TargetMode="External"/><Relationship Id="rId450" Type="http://schemas.openxmlformats.org/officeDocument/2006/relationships/hyperlink" Target="https://www.weldaseurope.com/wp-content/uploads/2024/02/23-507-JPG.jpg" TargetMode="External"/><Relationship Id="rId506" Type="http://schemas.openxmlformats.org/officeDocument/2006/relationships/hyperlink" Target="https://www.weldaseurope.com/wp-content/uploads/2024/03/38-4328-cape-sleeve-777-x-850-JPG.jpg" TargetMode="External"/><Relationship Id="rId38" Type="http://schemas.openxmlformats.org/officeDocument/2006/relationships/hyperlink" Target="http://www.weldaseurope.com/products/10-2178/" TargetMode="External"/><Relationship Id="rId103" Type="http://schemas.openxmlformats.org/officeDocument/2006/relationships/hyperlink" Target="http://www.weldaseurope.com/products/23-515/" TargetMode="External"/><Relationship Id="rId310" Type="http://schemas.openxmlformats.org/officeDocument/2006/relationships/hyperlink" Target="http://www.weldaseurope.com/products/10-2101/" TargetMode="External"/><Relationship Id="rId492" Type="http://schemas.openxmlformats.org/officeDocument/2006/relationships/hyperlink" Target="https://www.weldaseurope.com/wp-content/uploads/2024/03/33-2700-front-JPG.jpg" TargetMode="External"/><Relationship Id="rId548" Type="http://schemas.openxmlformats.org/officeDocument/2006/relationships/hyperlink" Target="https://www.weldaseurope.com/wp-content/uploads/2024/02/FR-Nylon-Cable-Cover-JPG.jpg" TargetMode="External"/><Relationship Id="rId91" Type="http://schemas.openxmlformats.org/officeDocument/2006/relationships/hyperlink" Target="http://www.weldaseurope.com/products/23-503/" TargetMode="External"/><Relationship Id="rId145" Type="http://schemas.openxmlformats.org/officeDocument/2006/relationships/hyperlink" Target="http://www.weldaseurope.com/products/33-2300/" TargetMode="External"/><Relationship Id="rId187" Type="http://schemas.openxmlformats.org/officeDocument/2006/relationships/hyperlink" Target="http://www.weldaseurope.com/products/44-1027t/" TargetMode="External"/><Relationship Id="rId352" Type="http://schemas.openxmlformats.org/officeDocument/2006/relationships/hyperlink" Target="https://www.weldaseurope.com/wp-content/uploads/2024/02/10-1003-front-793x850-LR-JPG.jpg" TargetMode="External"/><Relationship Id="rId394" Type="http://schemas.openxmlformats.org/officeDocument/2006/relationships/hyperlink" Target="https://www.weldaseurope.com/wp-content/uploads/2024/02/10-2304-front-793x850-LR-JPG.jpg" TargetMode="External"/><Relationship Id="rId408" Type="http://schemas.openxmlformats.org/officeDocument/2006/relationships/hyperlink" Target="https://www.weldaseurope.com/wp-content/uploads/2024/02/10-2392-front-850x850-LR-JPG.jpg" TargetMode="External"/><Relationship Id="rId615" Type="http://schemas.openxmlformats.org/officeDocument/2006/relationships/hyperlink" Target="https://www.weldaseurope.com/wp-content/uploads/2024/02/44-7440_7600-front-425x850-LR-JPG.jpg" TargetMode="External"/><Relationship Id="rId212" Type="http://schemas.openxmlformats.org/officeDocument/2006/relationships/hyperlink" Target="http://www.weldaseurope.com/products/44-28/" TargetMode="External"/><Relationship Id="rId254" Type="http://schemas.openxmlformats.org/officeDocument/2006/relationships/hyperlink" Target="http://www.weldaseurope.com/products/44-7180/" TargetMode="External"/><Relationship Id="rId49" Type="http://schemas.openxmlformats.org/officeDocument/2006/relationships/hyperlink" Target="http://www.weldaseurope.com/products/10-2304/" TargetMode="External"/><Relationship Id="rId114" Type="http://schemas.openxmlformats.org/officeDocument/2006/relationships/hyperlink" Target="http://www.weldaseurope.com/products/23-514/" TargetMode="External"/><Relationship Id="rId296" Type="http://schemas.openxmlformats.org/officeDocument/2006/relationships/hyperlink" Target="http://www.weldaseurope.com/products/50-1866/" TargetMode="External"/><Relationship Id="rId461" Type="http://schemas.openxmlformats.org/officeDocument/2006/relationships/hyperlink" Target="https://www.weldaseurope.com/wp-content/uploads/2024/02/23-3606-JPG.jpg" TargetMode="External"/><Relationship Id="rId517" Type="http://schemas.openxmlformats.org/officeDocument/2006/relationships/hyperlink" Target="https://www.weldaseurope.com/wp-content/uploads/2024/03/38-4360-front-442x850-LR-JPG.jpg" TargetMode="External"/><Relationship Id="rId559" Type="http://schemas.openxmlformats.org/officeDocument/2006/relationships/hyperlink" Target="https://www.weldaseurope.com/wp-content/uploads/2024/02/44-2530-front-a-JPG.jpg" TargetMode="External"/><Relationship Id="rId60" Type="http://schemas.openxmlformats.org/officeDocument/2006/relationships/hyperlink" Target="http://www.weldaseurope.com/products/10-2633/" TargetMode="External"/><Relationship Id="rId156" Type="http://schemas.openxmlformats.org/officeDocument/2006/relationships/hyperlink" Target="http://www.weldaseurope.com/products/33-2800/" TargetMode="External"/><Relationship Id="rId198" Type="http://schemas.openxmlformats.org/officeDocument/2006/relationships/hyperlink" Target="http://www.weldaseurope.com/products/44-2530/" TargetMode="External"/><Relationship Id="rId321" Type="http://schemas.openxmlformats.org/officeDocument/2006/relationships/hyperlink" Target="http://www.weldaseurope.com/products/38-4380/" TargetMode="External"/><Relationship Id="rId363" Type="http://schemas.openxmlformats.org/officeDocument/2006/relationships/hyperlink" Target="https://www.weldaseurope.com/wp-content/uploads/2024/02/10-1099-with-10-1050-831x850-LR-JPG.jpg" TargetMode="External"/><Relationship Id="rId419" Type="http://schemas.openxmlformats.org/officeDocument/2006/relationships/hyperlink" Target="https://www.weldaseurope.com/wp-content/uploads/2024/02/10-2644-front-850x850-LR-JPG.jpg" TargetMode="External"/><Relationship Id="rId570" Type="http://schemas.openxmlformats.org/officeDocument/2006/relationships/hyperlink" Target="https://www.weldaseurope.com/wp-content/uploads/2024/03/44-28-apron-sideview-JPG.jpg" TargetMode="External"/><Relationship Id="rId626" Type="http://schemas.openxmlformats.org/officeDocument/2006/relationships/hyperlink" Target="https://www.weldaseurope.com/wp-content/uploads/2024/02/44-7915-in-use-JPG.jpg" TargetMode="External"/><Relationship Id="rId223" Type="http://schemas.openxmlformats.org/officeDocument/2006/relationships/hyperlink" Target="http://www.weldaseurope.com/products/44-3628z/" TargetMode="External"/><Relationship Id="rId430" Type="http://schemas.openxmlformats.org/officeDocument/2006/relationships/hyperlink" Target="https://www.weldaseurope.com/wp-content/uploads/2024/02/10-2700-front-884x850-LR-JPG.jpg" TargetMode="External"/><Relationship Id="rId18" Type="http://schemas.openxmlformats.org/officeDocument/2006/relationships/hyperlink" Target="http://www.weldaseurope.com/products/10-1050/" TargetMode="External"/><Relationship Id="rId265" Type="http://schemas.openxmlformats.org/officeDocument/2006/relationships/hyperlink" Target="http://www.weldaseurope.com/products/44-7300/" TargetMode="External"/><Relationship Id="rId472" Type="http://schemas.openxmlformats.org/officeDocument/2006/relationships/hyperlink" Target="https://www.weldaseurope.com/wp-content/uploads/2024/02/23-6680LV-JPG.jpg" TargetMode="External"/><Relationship Id="rId528" Type="http://schemas.openxmlformats.org/officeDocument/2006/relationships/hyperlink" Target="https://www.weldaseurope.com/wp-content/uploads/2024/02/44-4010-JPG.jpg" TargetMode="External"/><Relationship Id="rId125" Type="http://schemas.openxmlformats.org/officeDocument/2006/relationships/hyperlink" Target="http://www.weldaseurope.com/products/23-3606/" TargetMode="External"/><Relationship Id="rId167" Type="http://schemas.openxmlformats.org/officeDocument/2006/relationships/hyperlink" Target="http://www.weldaseurope.com/products/33-2600/" TargetMode="External"/><Relationship Id="rId332" Type="http://schemas.openxmlformats.org/officeDocument/2006/relationships/hyperlink" Target="http://www.weldaseurope.com/products/38-43/" TargetMode="External"/><Relationship Id="rId374" Type="http://schemas.openxmlformats.org/officeDocument/2006/relationships/hyperlink" Target="https://www.weldaseurope.com/wp-content/uploads/2024/02/10-2101-front-850x850-LR-JPG.jpg" TargetMode="External"/><Relationship Id="rId581" Type="http://schemas.openxmlformats.org/officeDocument/2006/relationships/hyperlink" Target="https://www.weldaseurope.com/wp-content/uploads/2024/03/44-5600-front-JPG.jpg" TargetMode="External"/><Relationship Id="rId71" Type="http://schemas.openxmlformats.org/officeDocument/2006/relationships/hyperlink" Target="http://www.weldaseurope.com/products/10-2670/" TargetMode="External"/><Relationship Id="rId234" Type="http://schemas.openxmlformats.org/officeDocument/2006/relationships/hyperlink" Target="http://www.weldaseurope.com/products/44-5530/" TargetMode="External"/><Relationship Id="rId637" Type="http://schemas.openxmlformats.org/officeDocument/2006/relationships/hyperlink" Target="https://www.weldaseurope.com/wp-content/uploads/2024/02/55-7166MTR-per-meter-JPG.jpg" TargetMode="External"/><Relationship Id="rId2" Type="http://schemas.openxmlformats.org/officeDocument/2006/relationships/hyperlink" Target="http://www.weldaseurope.com/products/10-1003/" TargetMode="External"/><Relationship Id="rId29" Type="http://schemas.openxmlformats.org/officeDocument/2006/relationships/hyperlink" Target="http://www.weldaseurope.com/products/10-2064/" TargetMode="External"/><Relationship Id="rId276" Type="http://schemas.openxmlformats.org/officeDocument/2006/relationships/hyperlink" Target="http://www.weldaseurope.com/products/44-74407648/" TargetMode="External"/><Relationship Id="rId441" Type="http://schemas.openxmlformats.org/officeDocument/2006/relationships/hyperlink" Target="https://www.weldaseurope.com/wp-content/uploads/2024/02/10-2900_A-front-2-751x850-LR-JPG.jpg" TargetMode="External"/><Relationship Id="rId483" Type="http://schemas.openxmlformats.org/officeDocument/2006/relationships/hyperlink" Target="https://www.weldaseurope.com/wp-content/uploads/2024/08/31-1600-long-trouser-front-1-458x-850-JPG.jpg" TargetMode="External"/><Relationship Id="rId539" Type="http://schemas.openxmlformats.org/officeDocument/2006/relationships/hyperlink" Target="https://www.weldaseurope.com/wp-content/uploads/2024/02/44-4010-JPG.jpg" TargetMode="External"/><Relationship Id="rId40" Type="http://schemas.openxmlformats.org/officeDocument/2006/relationships/hyperlink" Target="http://www.weldaseurope.com/products/10-2209/" TargetMode="External"/><Relationship Id="rId136" Type="http://schemas.openxmlformats.org/officeDocument/2006/relationships/hyperlink" Target="http://www.weldaseurope.com/products/23-7711/" TargetMode="External"/><Relationship Id="rId178" Type="http://schemas.openxmlformats.org/officeDocument/2006/relationships/hyperlink" Target="http://www.weldaseurope.com/products/38-4340/" TargetMode="External"/><Relationship Id="rId301" Type="http://schemas.openxmlformats.org/officeDocument/2006/relationships/hyperlink" Target="http://www.weldaseurope.com/products/55-6168/" TargetMode="External"/><Relationship Id="rId343" Type="http://schemas.openxmlformats.org/officeDocument/2006/relationships/hyperlink" Target="http://www.weldaseurope.com/products/38-4380/" TargetMode="External"/><Relationship Id="rId550" Type="http://schemas.openxmlformats.org/officeDocument/2006/relationships/hyperlink" Target="https://www.weldaseurope.com/wp-content/uploads/2024/03/44-2106-front-JPG-1.jpg" TargetMode="External"/><Relationship Id="rId82" Type="http://schemas.openxmlformats.org/officeDocument/2006/relationships/hyperlink" Target="http://www.weldaseurope.com/products/10-2900/" TargetMode="External"/><Relationship Id="rId203" Type="http://schemas.openxmlformats.org/officeDocument/2006/relationships/hyperlink" Target="http://www.weldaseurope.com/products/44-2600/" TargetMode="External"/><Relationship Id="rId385" Type="http://schemas.openxmlformats.org/officeDocument/2006/relationships/hyperlink" Target="https://www.weldaseurope.com/wp-content/uploads/2024/02/10-2178-front-737x850-LR-JPG.jpg" TargetMode="External"/><Relationship Id="rId592" Type="http://schemas.openxmlformats.org/officeDocument/2006/relationships/hyperlink" Target="https://www.weldaseurope.com/wp-content/uploads/2024/02/44-71-apron-front-1-573x850-LR-JPG.jpg" TargetMode="External"/><Relationship Id="rId606" Type="http://schemas.openxmlformats.org/officeDocument/2006/relationships/hyperlink" Target="https://www.weldaseurope.com/wp-content/uploads/2024/02/140617-44-7300_P-FR-backside-647x850-LR-JPG.jpeg" TargetMode="External"/><Relationship Id="rId648" Type="http://schemas.openxmlformats.org/officeDocument/2006/relationships/hyperlink" Target="https://www.weldaseurope.com/wp-content/uploads/2024/03/38-4350-front-794X784-LR-JPG.jpg" TargetMode="External"/><Relationship Id="rId245" Type="http://schemas.openxmlformats.org/officeDocument/2006/relationships/hyperlink" Target="http://www.weldaseurope.com/products/44-7111/" TargetMode="External"/><Relationship Id="rId287" Type="http://schemas.openxmlformats.org/officeDocument/2006/relationships/hyperlink" Target="http://www.weldaseurope.com/products/44-78/" TargetMode="External"/><Relationship Id="rId410" Type="http://schemas.openxmlformats.org/officeDocument/2006/relationships/hyperlink" Target="https://www.weldaseurope.com/wp-content/uploads/2024/02/10-2392GB-front-850x850-LR-JPG.jpg" TargetMode="External"/><Relationship Id="rId452" Type="http://schemas.openxmlformats.org/officeDocument/2006/relationships/hyperlink" Target="https://www.weldaseurope.com/wp-content/uploads/2024/02/23-514-JPG.jpg" TargetMode="External"/><Relationship Id="rId494" Type="http://schemas.openxmlformats.org/officeDocument/2006/relationships/hyperlink" Target="https://www.weldaseurope.com/wp-content/uploads/2024/03/33-2800-front-JPG.jpg" TargetMode="External"/><Relationship Id="rId508" Type="http://schemas.openxmlformats.org/officeDocument/2006/relationships/hyperlink" Target="https://www.weldaseurope.com/wp-content/uploads/2024/03/38-4330-front-797x850-LR-JPG-1.jpg" TargetMode="External"/><Relationship Id="rId105" Type="http://schemas.openxmlformats.org/officeDocument/2006/relationships/hyperlink" Target="http://www.weldaseurope.com/products/23-515/" TargetMode="External"/><Relationship Id="rId147" Type="http://schemas.openxmlformats.org/officeDocument/2006/relationships/hyperlink" Target="http://www.weldaseurope.com/products/33-3060/" TargetMode="External"/><Relationship Id="rId312" Type="http://schemas.openxmlformats.org/officeDocument/2006/relationships/hyperlink" Target="http://www.weldaseurope.com/products/44-2847/" TargetMode="External"/><Relationship Id="rId354" Type="http://schemas.openxmlformats.org/officeDocument/2006/relationships/hyperlink" Target="https://www.weldaseurope.com/wp-content/uploads/2024/02/10-1005-front-793x850-LR-JPG.jpg" TargetMode="External"/><Relationship Id="rId51" Type="http://schemas.openxmlformats.org/officeDocument/2006/relationships/hyperlink" Target="http://www.weldaseurope.com/products/10-2336/" TargetMode="External"/><Relationship Id="rId93" Type="http://schemas.openxmlformats.org/officeDocument/2006/relationships/hyperlink" Target="http://www.weldaseurope.com/products/23-503/" TargetMode="External"/><Relationship Id="rId189" Type="http://schemas.openxmlformats.org/officeDocument/2006/relationships/hyperlink" Target="http://www.weldaseurope.com/products/44-2106/" TargetMode="External"/><Relationship Id="rId396" Type="http://schemas.openxmlformats.org/officeDocument/2006/relationships/hyperlink" Target="https://www.weldaseurope.com/wp-content/uploads/2024/02/10-2336-front-884x850-LR-JPG.jpg" TargetMode="External"/><Relationship Id="rId561" Type="http://schemas.openxmlformats.org/officeDocument/2006/relationships/hyperlink" Target="https://www.weldaseurope.com/wp-content/uploads/2024/02/44-2530-front-a-JPG.jpg" TargetMode="External"/><Relationship Id="rId617" Type="http://schemas.openxmlformats.org/officeDocument/2006/relationships/hyperlink" Target="https://www.weldaseurope.com/wp-content/uploads/2024/02/44-7440_7648-front-425x850-LR-JPG.jpg" TargetMode="External"/><Relationship Id="rId214" Type="http://schemas.openxmlformats.org/officeDocument/2006/relationships/hyperlink" Target="http://www.weldaseurope.com/products/44-2847/" TargetMode="External"/><Relationship Id="rId256" Type="http://schemas.openxmlformats.org/officeDocument/2006/relationships/hyperlink" Target="http://www.weldaseurope.com/products/44-7182/" TargetMode="External"/><Relationship Id="rId298" Type="http://schemas.openxmlformats.org/officeDocument/2006/relationships/hyperlink" Target="http://www.weldaseurope.com/products/50-3068/" TargetMode="External"/><Relationship Id="rId421" Type="http://schemas.openxmlformats.org/officeDocument/2006/relationships/hyperlink" Target="https://www.weldaseurope.com/wp-content/uploads/2024/02/10-2655-front-1-763x850-LR-JPG.jpg" TargetMode="External"/><Relationship Id="rId463" Type="http://schemas.openxmlformats.org/officeDocument/2006/relationships/hyperlink" Target="https://www.weldaseurope.com/wp-content/uploads/2024/02/23-3609-JPG.jpg" TargetMode="External"/><Relationship Id="rId519" Type="http://schemas.openxmlformats.org/officeDocument/2006/relationships/hyperlink" Target="https://www.weldaseurope.com/wp-content/uploads/2024/03/38-4375-Lab-coat-front-850-x-437-LR-JPG.jpg" TargetMode="External"/><Relationship Id="rId116" Type="http://schemas.openxmlformats.org/officeDocument/2006/relationships/hyperlink" Target="http://www.weldaseurope.com/products/23-514/" TargetMode="External"/><Relationship Id="rId158" Type="http://schemas.openxmlformats.org/officeDocument/2006/relationships/hyperlink" Target="http://www.weldaseurope.com/products/33-2700/" TargetMode="External"/><Relationship Id="rId323" Type="http://schemas.openxmlformats.org/officeDocument/2006/relationships/hyperlink" Target="http://www.weldaseurope.com/products/10-9334/" TargetMode="External"/><Relationship Id="rId530" Type="http://schemas.openxmlformats.org/officeDocument/2006/relationships/hyperlink" Target="https://www.weldaseurope.com/wp-content/uploads/2024/02/44-4010-JPG.jpg" TargetMode="External"/><Relationship Id="rId20" Type="http://schemas.openxmlformats.org/officeDocument/2006/relationships/hyperlink" Target="http://www.weldaseurope.com/products/10-1050/" TargetMode="External"/><Relationship Id="rId62" Type="http://schemas.openxmlformats.org/officeDocument/2006/relationships/hyperlink" Target="http://www.weldaseurope.com/products/10-2633/" TargetMode="External"/><Relationship Id="rId365" Type="http://schemas.openxmlformats.org/officeDocument/2006/relationships/hyperlink" Target="https://www.weldaseurope.com/wp-content/uploads/2023/12/10-2000-front-2-737x850-LR-JPG-1.jpg" TargetMode="External"/><Relationship Id="rId572" Type="http://schemas.openxmlformats.org/officeDocument/2006/relationships/hyperlink" Target="https://www.weldaseurope.com/wp-content/uploads/2024/03/44-2847-front-JPG.jpg" TargetMode="External"/><Relationship Id="rId628" Type="http://schemas.openxmlformats.org/officeDocument/2006/relationships/hyperlink" Target="https://www.weldaseurope.com/wp-content/uploads/2024/02/44-7925-in-use-JPG.jpg" TargetMode="External"/><Relationship Id="rId225" Type="http://schemas.openxmlformats.org/officeDocument/2006/relationships/hyperlink" Target="http://www.weldaseurope.com/products/44-3928z/" TargetMode="External"/><Relationship Id="rId267" Type="http://schemas.openxmlformats.org/officeDocument/2006/relationships/hyperlink" Target="http://www.weldaseurope.com/products/44-7300/" TargetMode="External"/><Relationship Id="rId432" Type="http://schemas.openxmlformats.org/officeDocument/2006/relationships/hyperlink" Target="https://www.weldaseurope.com/wp-content/uploads/2024/02/10-2700-front-884x850-LR-JPG.jpg" TargetMode="External"/><Relationship Id="rId474" Type="http://schemas.openxmlformats.org/officeDocument/2006/relationships/hyperlink" Target="https://www.weldaseurope.com/wp-content/uploads/2024/02/23-7702-JPG.jpg" TargetMode="External"/><Relationship Id="rId127" Type="http://schemas.openxmlformats.org/officeDocument/2006/relationships/hyperlink" Target="http://www.weldaseurope.com/products/23-3609/" TargetMode="External"/><Relationship Id="rId31" Type="http://schemas.openxmlformats.org/officeDocument/2006/relationships/hyperlink" Target="http://www.weldaseurope.com/products/10-2087/" TargetMode="External"/><Relationship Id="rId73" Type="http://schemas.openxmlformats.org/officeDocument/2006/relationships/hyperlink" Target="http://www.weldaseurope.com/products/10-2670/" TargetMode="External"/><Relationship Id="rId169" Type="http://schemas.openxmlformats.org/officeDocument/2006/relationships/hyperlink" Target="http://www.weldaseurope.com/products/38-4350/" TargetMode="External"/><Relationship Id="rId334" Type="http://schemas.openxmlformats.org/officeDocument/2006/relationships/hyperlink" Target="http://www.weldaseurope.com/products/38-4360/" TargetMode="External"/><Relationship Id="rId376" Type="http://schemas.openxmlformats.org/officeDocument/2006/relationships/hyperlink" Target="https://www.weldaseurope.com/wp-content/uploads/2024/02/10-2101-front-850x850-LR-JPG.jpg" TargetMode="External"/><Relationship Id="rId541" Type="http://schemas.openxmlformats.org/officeDocument/2006/relationships/hyperlink" Target="https://www.weldaseurope.com/wp-content/uploads/2024/02/44-4010-JPG.jpg" TargetMode="External"/><Relationship Id="rId583" Type="http://schemas.openxmlformats.org/officeDocument/2006/relationships/hyperlink" Target="https://www.weldaseurope.com/wp-content/uploads/2024/02/44-7023-front-531x425-LR-JPG.jpg" TargetMode="External"/><Relationship Id="rId639" Type="http://schemas.openxmlformats.org/officeDocument/2006/relationships/hyperlink" Target="https://www.weldaseurope.com/wp-content/uploads/2024/02/55-7168-JPG.jpg" TargetMode="External"/><Relationship Id="rId4" Type="http://schemas.openxmlformats.org/officeDocument/2006/relationships/hyperlink" Target="http://www.weldaseurope.com/products/10-1003/" TargetMode="External"/><Relationship Id="rId180" Type="http://schemas.openxmlformats.org/officeDocument/2006/relationships/hyperlink" Target="http://www.weldaseurope.com/products/38-4330/" TargetMode="External"/><Relationship Id="rId236" Type="http://schemas.openxmlformats.org/officeDocument/2006/relationships/hyperlink" Target="http://www.weldaseurope.com/products/44-5530/" TargetMode="External"/><Relationship Id="rId278" Type="http://schemas.openxmlformats.org/officeDocument/2006/relationships/hyperlink" Target="http://www.weldaseurope.com/products/44-74407648/" TargetMode="External"/><Relationship Id="rId401" Type="http://schemas.openxmlformats.org/officeDocument/2006/relationships/hyperlink" Target="https://www.weldaseurope.com/wp-content/uploads/2024/02/10-2392-front-850x850-LR-JPG.jpg" TargetMode="External"/><Relationship Id="rId443" Type="http://schemas.openxmlformats.org/officeDocument/2006/relationships/hyperlink" Target="https://www.weldaseurope.com/wp-content/uploads/2024/02/10-9334-front-815x850-LR-JPG.jpg" TargetMode="External"/><Relationship Id="rId650" Type="http://schemas.openxmlformats.org/officeDocument/2006/relationships/printerSettings" Target="../printerSettings/printerSettings1.bin"/><Relationship Id="rId303" Type="http://schemas.openxmlformats.org/officeDocument/2006/relationships/hyperlink" Target="http://www.weldaseurope.com/products/55-7166/" TargetMode="External"/><Relationship Id="rId485" Type="http://schemas.openxmlformats.org/officeDocument/2006/relationships/hyperlink" Target="https://www.weldaseurope.com/wp-content/uploads/2024/08/31-1980-balaclava-front-1-600-x-600-JPG.jpg" TargetMode="External"/><Relationship Id="rId42" Type="http://schemas.openxmlformats.org/officeDocument/2006/relationships/hyperlink" Target="http://www.weldaseurope.com/products/10-2209/" TargetMode="External"/><Relationship Id="rId84" Type="http://schemas.openxmlformats.org/officeDocument/2006/relationships/hyperlink" Target="http://www.weldaseurope.com/products/20-3100v/" TargetMode="External"/><Relationship Id="rId138" Type="http://schemas.openxmlformats.org/officeDocument/2006/relationships/hyperlink" Target="http://www.weldaseurope.com/products/23-7766/" TargetMode="External"/><Relationship Id="rId345" Type="http://schemas.openxmlformats.org/officeDocument/2006/relationships/hyperlink" Target="http://www.weldaseurope.com/products/38-4380/" TargetMode="External"/><Relationship Id="rId387" Type="http://schemas.openxmlformats.org/officeDocument/2006/relationships/hyperlink" Target="https://www.weldaseurope.com/wp-content/uploads/2024/02/10-2209-front-886x850-LR-JPG.jpg" TargetMode="External"/><Relationship Id="rId510" Type="http://schemas.openxmlformats.org/officeDocument/2006/relationships/hyperlink" Target="https://www.weldaseurope.com/wp-content/uploads/2024/03/38-43-apron-front-551x850-LR-JPG.jpg" TargetMode="External"/><Relationship Id="rId552" Type="http://schemas.openxmlformats.org/officeDocument/2006/relationships/hyperlink" Target="https://www.weldaseurope.com/wp-content/uploads/2024/03/44-21-apron-sideview-a-JPG.jpg" TargetMode="External"/><Relationship Id="rId594" Type="http://schemas.openxmlformats.org/officeDocument/2006/relationships/hyperlink" Target="https://www.weldaseurope.com/wp-content/uploads/2024/02/44-7180-44-7181-back-2-JPG.jpg" TargetMode="External"/><Relationship Id="rId608" Type="http://schemas.openxmlformats.org/officeDocument/2006/relationships/hyperlink" Target="https://www.weldaseurope.com/wp-content/uploads/2024/02/140617-44-7300_P-FR-backside-647x850-LR-JPG.jpeg" TargetMode="External"/><Relationship Id="rId191" Type="http://schemas.openxmlformats.org/officeDocument/2006/relationships/hyperlink" Target="http://www.weldaseurope.com/products/44-21/" TargetMode="External"/><Relationship Id="rId205" Type="http://schemas.openxmlformats.org/officeDocument/2006/relationships/hyperlink" Target="http://www.weldaseurope.com/products/44-2648/" TargetMode="External"/><Relationship Id="rId247" Type="http://schemas.openxmlformats.org/officeDocument/2006/relationships/hyperlink" Target="http://www.weldaseurope.com/products/44-7114ext/" TargetMode="External"/><Relationship Id="rId412" Type="http://schemas.openxmlformats.org/officeDocument/2006/relationships/hyperlink" Target="https://www.weldaseurope.com/wp-content/uploads/2024/02/10-2633-front-790x850-LR-JPG.jpg" TargetMode="External"/><Relationship Id="rId107" Type="http://schemas.openxmlformats.org/officeDocument/2006/relationships/hyperlink" Target="http://www.weldaseurope.com/products/23-515/" TargetMode="External"/><Relationship Id="rId289" Type="http://schemas.openxmlformats.org/officeDocument/2006/relationships/hyperlink" Target="http://www.weldaseurope.com/products/44-7900/" TargetMode="External"/><Relationship Id="rId454" Type="http://schemas.openxmlformats.org/officeDocument/2006/relationships/hyperlink" Target="https://www.weldaseurope.com/wp-content/uploads/2024/02/23-515-JPG.jpg" TargetMode="External"/><Relationship Id="rId496" Type="http://schemas.openxmlformats.org/officeDocument/2006/relationships/hyperlink" Target="https://www.weldaseurope.com/wp-content/uploads/2024/03/33-2800-front-JPG.jpg" TargetMode="External"/><Relationship Id="rId11" Type="http://schemas.openxmlformats.org/officeDocument/2006/relationships/hyperlink" Target="http://www.weldaseurope.com/products/10-1007/" TargetMode="External"/><Relationship Id="rId53" Type="http://schemas.openxmlformats.org/officeDocument/2006/relationships/hyperlink" Target="http://www.weldaseurope.com/products/10-2385/" TargetMode="External"/><Relationship Id="rId149" Type="http://schemas.openxmlformats.org/officeDocument/2006/relationships/hyperlink" Target="http://www.weldaseurope.com/products/33-3060/" TargetMode="External"/><Relationship Id="rId314" Type="http://schemas.openxmlformats.org/officeDocument/2006/relationships/hyperlink" Target="http://www.weldaseurope.com/products/23-6630/" TargetMode="External"/><Relationship Id="rId356" Type="http://schemas.openxmlformats.org/officeDocument/2006/relationships/hyperlink" Target="https://www.weldaseurope.com/wp-content/uploads/2024/02/10-1004-front-765x850-LR-JPG.jpg" TargetMode="External"/><Relationship Id="rId398" Type="http://schemas.openxmlformats.org/officeDocument/2006/relationships/hyperlink" Target="https://www.weldaseurope.com/wp-content/uploads/2024/02/10-2385-front-832x850-LR-JPG.jpg" TargetMode="External"/><Relationship Id="rId521" Type="http://schemas.openxmlformats.org/officeDocument/2006/relationships/hyperlink" Target="https://www.weldaseurope.com/wp-content/uploads/2024/03/38-4380-front-HR-JPG.jpg" TargetMode="External"/><Relationship Id="rId563" Type="http://schemas.openxmlformats.org/officeDocument/2006/relationships/hyperlink" Target="https://www.weldaseurope.com/wp-content/uploads/2024/03/44-2600-front-JPG.jpg" TargetMode="External"/><Relationship Id="rId619" Type="http://schemas.openxmlformats.org/officeDocument/2006/relationships/hyperlink" Target="https://www.weldaseurope.com/wp-content/uploads/2024/02/44-7800-front-581x850-LR-JPG.jpg" TargetMode="External"/><Relationship Id="rId95" Type="http://schemas.openxmlformats.org/officeDocument/2006/relationships/hyperlink" Target="http://www.weldaseurope.com/products/23-507/" TargetMode="External"/><Relationship Id="rId160" Type="http://schemas.openxmlformats.org/officeDocument/2006/relationships/hyperlink" Target="http://www.weldaseurope.com/products/33-2700/" TargetMode="External"/><Relationship Id="rId216" Type="http://schemas.openxmlformats.org/officeDocument/2006/relationships/hyperlink" Target="http://www.weldaseurope.com/products/44-3006lb-44-3006lbpr-pair/" TargetMode="External"/><Relationship Id="rId423" Type="http://schemas.openxmlformats.org/officeDocument/2006/relationships/hyperlink" Target="https://www.weldaseurope.com/wp-content/uploads/2024/02/10-2655-front-1-763x850-LR-JPG.jpg" TargetMode="External"/><Relationship Id="rId258" Type="http://schemas.openxmlformats.org/officeDocument/2006/relationships/hyperlink" Target="http://www.weldaseurope.com/products/44-7248/" TargetMode="External"/><Relationship Id="rId465" Type="http://schemas.openxmlformats.org/officeDocument/2006/relationships/hyperlink" Target="https://www.weldaseurope.com/wp-content/uploads/2024/02/23-3612-JPG.jpg" TargetMode="External"/><Relationship Id="rId630" Type="http://schemas.openxmlformats.org/officeDocument/2006/relationships/hyperlink" Target="https://www.weldaseurope.com/wp-content/uploads/2024/02/50-2368.jpg" TargetMode="External"/><Relationship Id="rId22" Type="http://schemas.openxmlformats.org/officeDocument/2006/relationships/hyperlink" Target="http://www.weldaseurope.com/products/10-2000/" TargetMode="External"/><Relationship Id="rId64" Type="http://schemas.openxmlformats.org/officeDocument/2006/relationships/hyperlink" Target="http://www.weldaseurope.com/products/10-2644/" TargetMode="External"/><Relationship Id="rId118" Type="http://schemas.openxmlformats.org/officeDocument/2006/relationships/hyperlink" Target="http://www.weldaseurope.com/products/23-507/" TargetMode="External"/><Relationship Id="rId325" Type="http://schemas.openxmlformats.org/officeDocument/2006/relationships/hyperlink" Target="http://www.weldaseurope.com/products/38-4320/" TargetMode="External"/><Relationship Id="rId367" Type="http://schemas.openxmlformats.org/officeDocument/2006/relationships/hyperlink" Target="https://www.weldaseurope.com/wp-content/uploads/2024/08/10-2009-front-850x850-LR-JPG.jpg" TargetMode="External"/><Relationship Id="rId532" Type="http://schemas.openxmlformats.org/officeDocument/2006/relationships/hyperlink" Target="https://www.weldaseurope.com/wp-content/uploads/2024/02/44-4010-JPG.jpg" TargetMode="External"/><Relationship Id="rId574" Type="http://schemas.openxmlformats.org/officeDocument/2006/relationships/hyperlink" Target="https://www.weldaseurope.com/wp-content/uploads/2024/03/44-2847-front-JPG.jpg" TargetMode="External"/><Relationship Id="rId171" Type="http://schemas.openxmlformats.org/officeDocument/2006/relationships/hyperlink" Target="http://www.weldaseurope.com/products/38-4350/" TargetMode="External"/><Relationship Id="rId227" Type="http://schemas.openxmlformats.org/officeDocument/2006/relationships/hyperlink" Target="http://www.weldaseurope.com/products/44-4023z/" TargetMode="External"/><Relationship Id="rId269" Type="http://schemas.openxmlformats.org/officeDocument/2006/relationships/hyperlink" Target="http://www.weldaseurope.com/products/44-74407600/" TargetMode="External"/><Relationship Id="rId434" Type="http://schemas.openxmlformats.org/officeDocument/2006/relationships/hyperlink" Target="https://www.weldaseurope.com/wp-content/uploads/2024/02/10-2750-front-1-709x850-LR-JPG.jpg" TargetMode="External"/><Relationship Id="rId476" Type="http://schemas.openxmlformats.org/officeDocument/2006/relationships/hyperlink" Target="https://www.weldaseurope.com/wp-content/uploads/2024/02/23-7733-JPG.jpg" TargetMode="External"/><Relationship Id="rId641" Type="http://schemas.openxmlformats.org/officeDocument/2006/relationships/hyperlink" Target="https://www.weldaseurope.com/wp-content/uploads/2024/02/55-8668.jpeg.jpg" TargetMode="External"/><Relationship Id="rId33" Type="http://schemas.openxmlformats.org/officeDocument/2006/relationships/hyperlink" Target="http://www.weldaseurope.com/products/10-2101/" TargetMode="External"/><Relationship Id="rId129" Type="http://schemas.openxmlformats.org/officeDocument/2006/relationships/hyperlink" Target="http://www.weldaseurope.com/products/23-3612/" TargetMode="External"/><Relationship Id="rId280" Type="http://schemas.openxmlformats.org/officeDocument/2006/relationships/hyperlink" Target="http://www.weldaseurope.com/products/44-7800/" TargetMode="External"/><Relationship Id="rId336" Type="http://schemas.openxmlformats.org/officeDocument/2006/relationships/hyperlink" Target="http://www.weldaseurope.com/products/38-4360/" TargetMode="External"/><Relationship Id="rId501" Type="http://schemas.openxmlformats.org/officeDocument/2006/relationships/hyperlink" Target="https://www.weldaseurope.com/wp-content/uploads/2024/03/33-3060-front-JPG.jpg" TargetMode="External"/><Relationship Id="rId543" Type="http://schemas.openxmlformats.org/officeDocument/2006/relationships/hyperlink" Target="https://www.weldaseurope.com/wp-content/uploads/2024/02/44-4010-JPG.jpg" TargetMode="External"/><Relationship Id="rId75" Type="http://schemas.openxmlformats.org/officeDocument/2006/relationships/hyperlink" Target="http://www.weldaseurope.com/products/10-2700/" TargetMode="External"/><Relationship Id="rId140" Type="http://schemas.openxmlformats.org/officeDocument/2006/relationships/hyperlink" Target="http://www.weldaseurope.com/products/23-8000/" TargetMode="External"/><Relationship Id="rId182" Type="http://schemas.openxmlformats.org/officeDocument/2006/relationships/hyperlink" Target="http://www.weldaseurope.com/products/38-4330/" TargetMode="External"/><Relationship Id="rId378" Type="http://schemas.openxmlformats.org/officeDocument/2006/relationships/hyperlink" Target="https://www.weldaseurope.com/wp-content/uploads/2024/02/10-2101-front-850x850-LR-JPG.jpg" TargetMode="External"/><Relationship Id="rId403" Type="http://schemas.openxmlformats.org/officeDocument/2006/relationships/hyperlink" Target="https://www.weldaseurope.com/wp-content/uploads/2024/02/10-2392-front-850x850-LR-JPG.jpg" TargetMode="External"/><Relationship Id="rId585" Type="http://schemas.openxmlformats.org/officeDocument/2006/relationships/hyperlink" Target="https://www.weldaseurope.com/wp-content/uploads/2024/02/44-7106-front-596x425-LR-JPG.jpg" TargetMode="External"/><Relationship Id="rId6" Type="http://schemas.openxmlformats.org/officeDocument/2006/relationships/hyperlink" Target="http://www.weldaseurope.com/products/10-1005/" TargetMode="External"/><Relationship Id="rId238" Type="http://schemas.openxmlformats.org/officeDocument/2006/relationships/hyperlink" Target="http://www.weldaseurope.com/products/44-5600/" TargetMode="External"/><Relationship Id="rId445" Type="http://schemas.openxmlformats.org/officeDocument/2006/relationships/hyperlink" Target="https://www.weldaseurope.com/wp-content/uploads/2024/02/20-3100V-20-3100V17-JPG.jpg" TargetMode="External"/><Relationship Id="rId487" Type="http://schemas.openxmlformats.org/officeDocument/2006/relationships/hyperlink" Target="https://www.weldaseurope.com/wp-content/uploads/2024/03/33-2300-front-JPG.jpg" TargetMode="External"/><Relationship Id="rId610" Type="http://schemas.openxmlformats.org/officeDocument/2006/relationships/hyperlink" Target="https://www.weldaseurope.com/wp-content/uploads/2024/02/44-7300_P-AQ-model-1-709x850-LR-JPG.jpg" TargetMode="External"/><Relationship Id="rId291" Type="http://schemas.openxmlformats.org/officeDocument/2006/relationships/hyperlink" Target="http://www.weldaseurope.com/products/44-7920/" TargetMode="External"/><Relationship Id="rId305" Type="http://schemas.openxmlformats.org/officeDocument/2006/relationships/hyperlink" Target="http://www.weldaseurope.com/products/55-7168/" TargetMode="External"/><Relationship Id="rId347" Type="http://schemas.openxmlformats.org/officeDocument/2006/relationships/hyperlink" Target="http://www.weldaseurope.com/products/38-44/" TargetMode="External"/><Relationship Id="rId512" Type="http://schemas.openxmlformats.org/officeDocument/2006/relationships/hyperlink" Target="https://www.weldaseurope.com/wp-content/uploads/2024/03/38-4340-front-460x850-LR-JPG.jpg" TargetMode="External"/><Relationship Id="rId44" Type="http://schemas.openxmlformats.org/officeDocument/2006/relationships/hyperlink" Target="http://www.weldaseurope.com/products/10-2209/" TargetMode="External"/><Relationship Id="rId86" Type="http://schemas.openxmlformats.org/officeDocument/2006/relationships/hyperlink" Target="http://www.weldaseurope.com/products/20-3200v/" TargetMode="External"/><Relationship Id="rId151" Type="http://schemas.openxmlformats.org/officeDocument/2006/relationships/hyperlink" Target="http://www.weldaseurope.com/products/33-3060/" TargetMode="External"/><Relationship Id="rId389" Type="http://schemas.openxmlformats.org/officeDocument/2006/relationships/hyperlink" Target="https://www.weldaseurope.com/wp-content/uploads/2024/02/10-2209-front-886x850-LR-JPG.jpg" TargetMode="External"/><Relationship Id="rId554" Type="http://schemas.openxmlformats.org/officeDocument/2006/relationships/hyperlink" Target="https://www.weldaseurope.com/wp-content/uploads/2024/03/44-21-apron-sideview-a-JPG.jpg" TargetMode="External"/><Relationship Id="rId596" Type="http://schemas.openxmlformats.org/officeDocument/2006/relationships/hyperlink" Target="https://www.weldaseurope.com/wp-content/uploads/2024/02/44-7184-front-JPG.jpg" TargetMode="External"/><Relationship Id="rId193" Type="http://schemas.openxmlformats.org/officeDocument/2006/relationships/hyperlink" Target="http://www.weldaseurope.com/products/44-21/" TargetMode="External"/><Relationship Id="rId207" Type="http://schemas.openxmlformats.org/officeDocument/2006/relationships/hyperlink" Target="http://www.weldaseurope.com/products/44-2648/" TargetMode="External"/><Relationship Id="rId249" Type="http://schemas.openxmlformats.org/officeDocument/2006/relationships/hyperlink" Target="http://www.weldaseurope.com/products/44-71/" TargetMode="External"/><Relationship Id="rId414" Type="http://schemas.openxmlformats.org/officeDocument/2006/relationships/hyperlink" Target="https://www.weldaseurope.com/wp-content/uploads/2024/02/10-2633-front-790x850-LR-JPG.jpg" TargetMode="External"/><Relationship Id="rId456" Type="http://schemas.openxmlformats.org/officeDocument/2006/relationships/hyperlink" Target="https://www.weldaseurope.com/wp-content/uploads/2024/02/23-524-JPG.jpg" TargetMode="External"/><Relationship Id="rId498" Type="http://schemas.openxmlformats.org/officeDocument/2006/relationships/hyperlink" Target="https://www.weldaseurope.com/wp-content/uploads/2024/03/33-2800-front-JPG.jpg" TargetMode="External"/><Relationship Id="rId621" Type="http://schemas.openxmlformats.org/officeDocument/2006/relationships/hyperlink" Target="https://www.weldaseurope.com/wp-content/uploads/2024/02/44-7800-front-581x850-LR-JPG.jpg" TargetMode="External"/><Relationship Id="rId13" Type="http://schemas.openxmlformats.org/officeDocument/2006/relationships/hyperlink" Target="http://www.weldaseurope.com/products/10-1009/" TargetMode="External"/><Relationship Id="rId109" Type="http://schemas.openxmlformats.org/officeDocument/2006/relationships/hyperlink" Target="http://www.weldaseurope.com/products/23-515/" TargetMode="External"/><Relationship Id="rId260" Type="http://schemas.openxmlformats.org/officeDocument/2006/relationships/hyperlink" Target="http://www.weldaseurope.com/products/44-7300/" TargetMode="External"/><Relationship Id="rId316" Type="http://schemas.openxmlformats.org/officeDocument/2006/relationships/hyperlink" Target="http://www.weldaseurope.com/products/44-7300p-aq/" TargetMode="External"/><Relationship Id="rId523" Type="http://schemas.openxmlformats.org/officeDocument/2006/relationships/hyperlink" Target="https://www.weldaseurope.com/wp-content/uploads/2024/03/38-4380-front-HR-JPG.jpg" TargetMode="External"/><Relationship Id="rId55" Type="http://schemas.openxmlformats.org/officeDocument/2006/relationships/hyperlink" Target="http://www.weldaseurope.com/products/10-2385/" TargetMode="External"/><Relationship Id="rId97" Type="http://schemas.openxmlformats.org/officeDocument/2006/relationships/hyperlink" Target="http://www.weldaseurope.com/products/23-524/" TargetMode="External"/><Relationship Id="rId120" Type="http://schemas.openxmlformats.org/officeDocument/2006/relationships/hyperlink" Target="http://www.weldaseurope.com/products/23-507/" TargetMode="External"/><Relationship Id="rId358" Type="http://schemas.openxmlformats.org/officeDocument/2006/relationships/hyperlink" Target="https://www.weldaseurope.com/wp-content/uploads/2024/02/10-1007-front-787x850-LR-JPG.jpg" TargetMode="External"/><Relationship Id="rId565" Type="http://schemas.openxmlformats.org/officeDocument/2006/relationships/hyperlink" Target="https://www.weldaseurope.com/wp-content/uploads/2024/03/44-2648-front-JPG.jpg" TargetMode="External"/><Relationship Id="rId162" Type="http://schemas.openxmlformats.org/officeDocument/2006/relationships/hyperlink" Target="http://www.weldaseurope.com/products/33-2700/" TargetMode="External"/><Relationship Id="rId218" Type="http://schemas.openxmlformats.org/officeDocument/2006/relationships/hyperlink" Target="http://www.weldaseurope.com/products/44-3008lb/" TargetMode="External"/><Relationship Id="rId425" Type="http://schemas.openxmlformats.org/officeDocument/2006/relationships/hyperlink" Target="https://www.weldaseurope.com/wp-content/uploads/2024/02/10-2670-front-884x850-LR-JPG.jpg" TargetMode="External"/><Relationship Id="rId467" Type="http://schemas.openxmlformats.org/officeDocument/2006/relationships/hyperlink" Target="https://www.weldaseurope.com/wp-content/uploads/2024/02/23-3615-JPG.jpg" TargetMode="External"/><Relationship Id="rId632" Type="http://schemas.openxmlformats.org/officeDocument/2006/relationships/hyperlink" Target="https://www.weldaseurope.com/wp-content/uploads/2024/02/55-6166-JPG.jpg" TargetMode="External"/><Relationship Id="rId271" Type="http://schemas.openxmlformats.org/officeDocument/2006/relationships/hyperlink" Target="http://www.weldaseurope.com/products/44-74407600/" TargetMode="External"/><Relationship Id="rId24" Type="http://schemas.openxmlformats.org/officeDocument/2006/relationships/hyperlink" Target="http://www.weldaseurope.com/products/10-2000/" TargetMode="External"/><Relationship Id="rId66" Type="http://schemas.openxmlformats.org/officeDocument/2006/relationships/hyperlink" Target="http://www.weldaseurope.com/products/10-2644/" TargetMode="External"/><Relationship Id="rId131" Type="http://schemas.openxmlformats.org/officeDocument/2006/relationships/hyperlink" Target="http://www.weldaseurope.com/products/23-6680/" TargetMode="External"/><Relationship Id="rId327" Type="http://schemas.openxmlformats.org/officeDocument/2006/relationships/hyperlink" Target="http://www.weldaseurope.com/products/38-4328/" TargetMode="External"/><Relationship Id="rId369" Type="http://schemas.openxmlformats.org/officeDocument/2006/relationships/hyperlink" Target="https://www.weldaseurope.com/wp-content/uploads/2024/02/10-2050-front-1-850x850-LR-JPG.jpg" TargetMode="External"/><Relationship Id="rId534" Type="http://schemas.openxmlformats.org/officeDocument/2006/relationships/hyperlink" Target="https://www.weldaseurope.com/wp-content/uploads/2024/02/44-4010-JPG.jpg" TargetMode="External"/><Relationship Id="rId576" Type="http://schemas.openxmlformats.org/officeDocument/2006/relationships/hyperlink" Target="https://www.weldaseurope.com/wp-content/uploads/2024/02/44-3006LB-front-with-glove-2-400x532-LR-JPG.jpg" TargetMode="External"/><Relationship Id="rId173" Type="http://schemas.openxmlformats.org/officeDocument/2006/relationships/hyperlink" Target="http://www.weldaseurope.com/products/38-4350/" TargetMode="External"/><Relationship Id="rId229" Type="http://schemas.openxmlformats.org/officeDocument/2006/relationships/hyperlink" Target="http://www.weldaseurope.com/products/44-4525z/" TargetMode="External"/><Relationship Id="rId380" Type="http://schemas.openxmlformats.org/officeDocument/2006/relationships/hyperlink" Target="https://www.weldaseurope.com/wp-content/uploads/2024/02/10-2101GB-front-850x850-LR-JPG.jpg" TargetMode="External"/><Relationship Id="rId436" Type="http://schemas.openxmlformats.org/officeDocument/2006/relationships/hyperlink" Target="https://www.weldaseurope.com/wp-content/uploads/2024/02/10-2755-front-1-832x850-LR-JPG.jpg" TargetMode="External"/><Relationship Id="rId601" Type="http://schemas.openxmlformats.org/officeDocument/2006/relationships/hyperlink" Target="https://www.weldaseurope.com/wp-content/uploads/2024/02/44-7300-front-1-822x850-LR-JPG-1.jpg" TargetMode="External"/><Relationship Id="rId643" Type="http://schemas.openxmlformats.org/officeDocument/2006/relationships/hyperlink" Target="http://www.weldaseurope.com/products/44-2530/" TargetMode="External"/><Relationship Id="rId240" Type="http://schemas.openxmlformats.org/officeDocument/2006/relationships/hyperlink" Target="http://www.weldaseurope.com/products/44-5600/" TargetMode="External"/><Relationship Id="rId478" Type="http://schemas.openxmlformats.org/officeDocument/2006/relationships/hyperlink" Target="https://www.weldaseurope.com/wp-content/uploads/2024/02/23-8000-front-JPG.jpg" TargetMode="External"/><Relationship Id="rId35" Type="http://schemas.openxmlformats.org/officeDocument/2006/relationships/hyperlink" Target="http://www.weldaseurope.com/products/10-2101/" TargetMode="External"/><Relationship Id="rId77" Type="http://schemas.openxmlformats.org/officeDocument/2006/relationships/hyperlink" Target="http://www.weldaseurope.com/products/10-2700/" TargetMode="External"/><Relationship Id="rId100" Type="http://schemas.openxmlformats.org/officeDocument/2006/relationships/hyperlink" Target="http://www.weldaseurope.com/products/23-524/" TargetMode="External"/><Relationship Id="rId282" Type="http://schemas.openxmlformats.org/officeDocument/2006/relationships/hyperlink" Target="http://www.weldaseurope.com/products/44-7800/" TargetMode="External"/><Relationship Id="rId338" Type="http://schemas.openxmlformats.org/officeDocument/2006/relationships/hyperlink" Target="http://www.weldaseurope.com/products/38-4375/" TargetMode="External"/><Relationship Id="rId503" Type="http://schemas.openxmlformats.org/officeDocument/2006/relationships/hyperlink" Target="https://www.weldaseurope.com/wp-content/uploads/2024/03/38-4320-apron-777-x-850-JPG.jpg" TargetMode="External"/><Relationship Id="rId545" Type="http://schemas.openxmlformats.org/officeDocument/2006/relationships/hyperlink" Target="https://www.weldaseurope.com/wp-content/uploads/2024/02/FR-Nylon-Cable-Cover-JPG.jpg" TargetMode="External"/><Relationship Id="rId587" Type="http://schemas.openxmlformats.org/officeDocument/2006/relationships/hyperlink" Target="https://www.weldaseurope.com/wp-content/uploads/2024/02/44-7111-open-JPG.jpg" TargetMode="External"/><Relationship Id="rId8" Type="http://schemas.openxmlformats.org/officeDocument/2006/relationships/hyperlink" Target="http://www.weldaseurope.com/products/10-1005/" TargetMode="External"/><Relationship Id="rId142" Type="http://schemas.openxmlformats.org/officeDocument/2006/relationships/hyperlink" Target="http://www.weldaseurope.com/products/33-2300/" TargetMode="External"/><Relationship Id="rId184" Type="http://schemas.openxmlformats.org/officeDocument/2006/relationships/hyperlink" Target="http://www.weldaseurope.com/products/38-4321xl/" TargetMode="External"/><Relationship Id="rId391" Type="http://schemas.openxmlformats.org/officeDocument/2006/relationships/hyperlink" Target="https://www.weldaseurope.com/wp-content/uploads/2024/02/10-2209LB-front-884x850-LR-JPG.jpg" TargetMode="External"/><Relationship Id="rId405" Type="http://schemas.openxmlformats.org/officeDocument/2006/relationships/hyperlink" Target="https://www.weldaseurope.com/wp-content/uploads/2024/02/10-2392-front-850x850-LR-JPG.jpg" TargetMode="External"/><Relationship Id="rId447" Type="http://schemas.openxmlformats.org/officeDocument/2006/relationships/hyperlink" Target="https://www.weldaseurope.com/wp-content/uploads/2024/02/20-3300V-720-x-595-JPG.jpg" TargetMode="External"/><Relationship Id="rId612" Type="http://schemas.openxmlformats.org/officeDocument/2006/relationships/hyperlink" Target="https://www.weldaseurope.com/wp-content/uploads/2024/02/44-7300_P-AQ-model-1-709x850-LR-JPG.jpg" TargetMode="External"/><Relationship Id="rId251" Type="http://schemas.openxmlformats.org/officeDocument/2006/relationships/hyperlink" Target="http://www.weldaseurope.com/products/44-71/" TargetMode="External"/><Relationship Id="rId489" Type="http://schemas.openxmlformats.org/officeDocument/2006/relationships/hyperlink" Target="https://www.weldaseurope.com/wp-content/uploads/2024/03/33-2320-full-JPG.jpg" TargetMode="External"/><Relationship Id="rId46" Type="http://schemas.openxmlformats.org/officeDocument/2006/relationships/hyperlink" Target="http://www.weldaseurope.com/products/10-2304/" TargetMode="External"/><Relationship Id="rId293" Type="http://schemas.openxmlformats.org/officeDocument/2006/relationships/hyperlink" Target="http://www.weldaseurope.com/products/44-7928z/" TargetMode="External"/><Relationship Id="rId307" Type="http://schemas.openxmlformats.org/officeDocument/2006/relationships/hyperlink" Target="http://www.weldaseurope.com/products/55-8668/" TargetMode="External"/><Relationship Id="rId349" Type="http://schemas.openxmlformats.org/officeDocument/2006/relationships/hyperlink" Target="https://www.weldaseurope.com/wp-content/uploads/2024/02/10-1003-front-793x850-LR-JPG.jpg" TargetMode="External"/><Relationship Id="rId514" Type="http://schemas.openxmlformats.org/officeDocument/2006/relationships/hyperlink" Target="https://www.weldaseurope.com/wp-content/uploads/2024/03/38-4350-front-794X784-LR-JPG.jpg" TargetMode="External"/><Relationship Id="rId556" Type="http://schemas.openxmlformats.org/officeDocument/2006/relationships/hyperlink" Target="https://www.weldaseurope.com/wp-content/uploads/2024/03/44-2321-44-2321XL-JPG.jpg" TargetMode="External"/><Relationship Id="rId88" Type="http://schemas.openxmlformats.org/officeDocument/2006/relationships/hyperlink" Target="http://www.weldaseurope.com/products/23-503/" TargetMode="External"/><Relationship Id="rId111" Type="http://schemas.openxmlformats.org/officeDocument/2006/relationships/hyperlink" Target="http://www.weldaseurope.com/products/23-514/" TargetMode="External"/><Relationship Id="rId153" Type="http://schemas.openxmlformats.org/officeDocument/2006/relationships/hyperlink" Target="http://www.weldaseurope.com/products/33-2800/" TargetMode="External"/><Relationship Id="rId195" Type="http://schemas.openxmlformats.org/officeDocument/2006/relationships/hyperlink" Target="http://www.weldaseurope.com/products/44-2321xl/" TargetMode="External"/><Relationship Id="rId209" Type="http://schemas.openxmlformats.org/officeDocument/2006/relationships/hyperlink" Target="http://www.weldaseurope.com/products/44-2800/" TargetMode="External"/><Relationship Id="rId360" Type="http://schemas.openxmlformats.org/officeDocument/2006/relationships/hyperlink" Target="https://www.weldaseurope.com/wp-content/uploads/2024/02/10-1009-front-777x850-LR-JPG.jpg" TargetMode="External"/><Relationship Id="rId416" Type="http://schemas.openxmlformats.org/officeDocument/2006/relationships/hyperlink" Target="https://www.weldaseurope.com/wp-content/uploads/2024/02/10-2644-front-850x850-LR-JPG.jpg" TargetMode="External"/><Relationship Id="rId598" Type="http://schemas.openxmlformats.org/officeDocument/2006/relationships/hyperlink" Target="https://www.weldaseurope.com/wp-content/uploads/2024/02/44-7248-front-456x850-LR-JPG.jpg" TargetMode="External"/><Relationship Id="rId220" Type="http://schemas.openxmlformats.org/officeDocument/2006/relationships/hyperlink" Target="http://www.weldaseurope.com/products/44-3010z/" TargetMode="External"/><Relationship Id="rId458" Type="http://schemas.openxmlformats.org/officeDocument/2006/relationships/hyperlink" Target="https://www.weldaseurope.com/wp-content/uploads/2024/02/23-3601-JPG.jpg" TargetMode="External"/><Relationship Id="rId623" Type="http://schemas.openxmlformats.org/officeDocument/2006/relationships/hyperlink" Target="https://www.weldaseurope.com/wp-content/uploads/2024/02/44-7900-in-use-JPG.jpg" TargetMode="External"/><Relationship Id="rId15" Type="http://schemas.openxmlformats.org/officeDocument/2006/relationships/hyperlink" Target="http://www.weldaseurope.com/products/10-1009/" TargetMode="External"/><Relationship Id="rId57" Type="http://schemas.openxmlformats.org/officeDocument/2006/relationships/hyperlink" Target="http://www.weldaseurope.com/products/10-2392gb/" TargetMode="External"/><Relationship Id="rId262" Type="http://schemas.openxmlformats.org/officeDocument/2006/relationships/hyperlink" Target="http://www.weldaseurope.com/products/44-7300p-aq/" TargetMode="External"/><Relationship Id="rId318" Type="http://schemas.openxmlformats.org/officeDocument/2006/relationships/hyperlink" Target="http://www.weldaseurope.com/products/44-7300p/" TargetMode="External"/><Relationship Id="rId525" Type="http://schemas.openxmlformats.org/officeDocument/2006/relationships/hyperlink" Target="https://www.weldaseurope.com/wp-content/uploads/2024/03/38-44-Apron-front-850x566-LR-JPG.jpg" TargetMode="External"/><Relationship Id="rId567" Type="http://schemas.openxmlformats.org/officeDocument/2006/relationships/hyperlink" Target="https://www.weldaseurope.com/wp-content/uploads/2024/03/44-2800-front-JPG-1.jpg" TargetMode="External"/><Relationship Id="rId99" Type="http://schemas.openxmlformats.org/officeDocument/2006/relationships/hyperlink" Target="http://www.weldaseurope.com/products/23-524/" TargetMode="External"/><Relationship Id="rId122" Type="http://schemas.openxmlformats.org/officeDocument/2006/relationships/hyperlink" Target="http://www.weldaseurope.com/products/23-3601/" TargetMode="External"/><Relationship Id="rId164" Type="http://schemas.openxmlformats.org/officeDocument/2006/relationships/hyperlink" Target="http://www.weldaseurope.com/products/33-2600/" TargetMode="External"/><Relationship Id="rId371" Type="http://schemas.openxmlformats.org/officeDocument/2006/relationships/hyperlink" Target="https://www.weldaseurope.com/wp-content/uploads/2024/02/10-2064-front-884x850-LR-JPG.jpg" TargetMode="External"/><Relationship Id="rId427" Type="http://schemas.openxmlformats.org/officeDocument/2006/relationships/hyperlink" Target="https://www.weldaseurope.com/wp-content/uploads/2024/02/10-2670-front-884x850-LR-JPG.jpg" TargetMode="External"/><Relationship Id="rId469" Type="http://schemas.openxmlformats.org/officeDocument/2006/relationships/hyperlink" Target="https://www.weldaseurope.com/wp-content/uploads/2024/02/23-6630-JPG.jpg" TargetMode="External"/><Relationship Id="rId634" Type="http://schemas.openxmlformats.org/officeDocument/2006/relationships/hyperlink" Target="https://www.weldaseurope.com/wp-content/uploads/2024/02/55-6166-Strip-JPG.jpg" TargetMode="External"/><Relationship Id="rId26" Type="http://schemas.openxmlformats.org/officeDocument/2006/relationships/hyperlink" Target="http://www.weldaseurope.com/products/10-2000/" TargetMode="External"/><Relationship Id="rId231" Type="http://schemas.openxmlformats.org/officeDocument/2006/relationships/hyperlink" Target="http://www.weldaseurope.com/products/44-5030vmtr/" TargetMode="External"/><Relationship Id="rId273" Type="http://schemas.openxmlformats.org/officeDocument/2006/relationships/hyperlink" Target="http://www.weldaseurope.com/products/44-74407600/" TargetMode="External"/><Relationship Id="rId329" Type="http://schemas.openxmlformats.org/officeDocument/2006/relationships/hyperlink" Target="http://www.weldaseurope.com/products/38-4328/" TargetMode="External"/><Relationship Id="rId480" Type="http://schemas.openxmlformats.org/officeDocument/2006/relationships/hyperlink" Target="https://www.weldaseurope.com/wp-content/uploads/2024/08/31-1300-long-sleeve-925x-850-JPG.jpg" TargetMode="External"/><Relationship Id="rId536" Type="http://schemas.openxmlformats.org/officeDocument/2006/relationships/hyperlink" Target="https://www.weldaseurope.com/wp-content/uploads/2024/02/44-4010-JPG.jpg" TargetMode="External"/><Relationship Id="rId68" Type="http://schemas.openxmlformats.org/officeDocument/2006/relationships/hyperlink" Target="http://www.weldaseurope.com/products/10-2655/" TargetMode="External"/><Relationship Id="rId133" Type="http://schemas.openxmlformats.org/officeDocument/2006/relationships/hyperlink" Target="http://www.weldaseurope.com/products/23-6680lv/" TargetMode="External"/><Relationship Id="rId175" Type="http://schemas.openxmlformats.org/officeDocument/2006/relationships/hyperlink" Target="http://www.weldaseurope.com/products/38-4340/" TargetMode="External"/><Relationship Id="rId340" Type="http://schemas.openxmlformats.org/officeDocument/2006/relationships/hyperlink" Target="http://www.weldaseurope.com/products/38-4375/" TargetMode="External"/><Relationship Id="rId578" Type="http://schemas.openxmlformats.org/officeDocument/2006/relationships/hyperlink" Target="https://www.weldaseurope.com/wp-content/uploads/2024/02/44-3009BF-backside-400x566-LR-JPG.jpg" TargetMode="External"/><Relationship Id="rId200" Type="http://schemas.openxmlformats.org/officeDocument/2006/relationships/hyperlink" Target="http://www.weldaseurope.com/products/44-2530/" TargetMode="External"/><Relationship Id="rId382" Type="http://schemas.openxmlformats.org/officeDocument/2006/relationships/hyperlink" Target="https://www.weldaseurope.com/wp-content/uploads/2024/02/10-2112XL-front-850x850-LR-JPG-1.jpg" TargetMode="External"/><Relationship Id="rId438" Type="http://schemas.openxmlformats.org/officeDocument/2006/relationships/hyperlink" Target="https://www.weldaseurope.com/wp-content/uploads/2024/02/10-2806-front-802x850-LR-JPG.jpg" TargetMode="External"/><Relationship Id="rId603" Type="http://schemas.openxmlformats.org/officeDocument/2006/relationships/hyperlink" Target="https://www.weldaseurope.com/wp-content/uploads/2024/02/44-7300-front-1-822x850-LR-JPG-1.jpg" TargetMode="External"/><Relationship Id="rId645" Type="http://schemas.openxmlformats.org/officeDocument/2006/relationships/hyperlink" Target="https://www.weldaseurope.com/wp-content/uploads/2024/02/44-2530-front-a-JPG.jpg" TargetMode="External"/><Relationship Id="rId242" Type="http://schemas.openxmlformats.org/officeDocument/2006/relationships/hyperlink" Target="http://www.weldaseurope.com/products/44-7028/" TargetMode="External"/><Relationship Id="rId284" Type="http://schemas.openxmlformats.org/officeDocument/2006/relationships/hyperlink" Target="http://www.weldaseurope.com/products/44-7800/" TargetMode="External"/><Relationship Id="rId491" Type="http://schemas.openxmlformats.org/officeDocument/2006/relationships/hyperlink" Target="https://www.weldaseurope.com/wp-content/uploads/2024/03/33-2600-front-JPG.jpg" TargetMode="External"/><Relationship Id="rId505" Type="http://schemas.openxmlformats.org/officeDocument/2006/relationships/hyperlink" Target="https://www.weldaseurope.com/wp-content/uploads/2024/03/38-4328-cape-sleeve-777-x-850-JPG.jpg" TargetMode="External"/><Relationship Id="rId37" Type="http://schemas.openxmlformats.org/officeDocument/2006/relationships/hyperlink" Target="http://www.weldaseurope.com/products/10-2150/" TargetMode="External"/><Relationship Id="rId79" Type="http://schemas.openxmlformats.org/officeDocument/2006/relationships/hyperlink" Target="http://www.weldaseurope.com/products/10-2700/" TargetMode="External"/><Relationship Id="rId102" Type="http://schemas.openxmlformats.org/officeDocument/2006/relationships/hyperlink" Target="http://www.weldaseurope.com/products/23-524/" TargetMode="External"/><Relationship Id="rId144" Type="http://schemas.openxmlformats.org/officeDocument/2006/relationships/hyperlink" Target="http://www.weldaseurope.com/products/33-2300/" TargetMode="External"/><Relationship Id="rId547" Type="http://schemas.openxmlformats.org/officeDocument/2006/relationships/hyperlink" Target="https://www.weldaseurope.com/wp-content/uploads/2024/02/FR-Nylon-Cable-Cover-JPG.jpg" TargetMode="External"/><Relationship Id="rId589" Type="http://schemas.openxmlformats.org/officeDocument/2006/relationships/hyperlink" Target="https://www.weldaseurope.com/wp-content/uploads/2024/02/44-7114EXT-front-510x850-LR-JPG.jpg" TargetMode="External"/><Relationship Id="rId90" Type="http://schemas.openxmlformats.org/officeDocument/2006/relationships/hyperlink" Target="http://www.weldaseurope.com/products/23-503/" TargetMode="External"/><Relationship Id="rId186" Type="http://schemas.openxmlformats.org/officeDocument/2006/relationships/hyperlink" Target="http://www.weldaseurope.com/products/44-1022t/" TargetMode="External"/><Relationship Id="rId351" Type="http://schemas.openxmlformats.org/officeDocument/2006/relationships/hyperlink" Target="https://www.weldaseurope.com/wp-content/uploads/2024/02/10-1003-front-793x850-LR-JPG.jpg" TargetMode="External"/><Relationship Id="rId393" Type="http://schemas.openxmlformats.org/officeDocument/2006/relationships/hyperlink" Target="https://www.weldaseurope.com/wp-content/uploads/2024/02/10-2304-front-793x850-LR-JPG.jpg" TargetMode="External"/><Relationship Id="rId407" Type="http://schemas.openxmlformats.org/officeDocument/2006/relationships/hyperlink" Target="https://www.weldaseurope.com/wp-content/uploads/2024/02/10-2392-front-850x850-LR-JPG.jpg" TargetMode="External"/><Relationship Id="rId449" Type="http://schemas.openxmlformats.org/officeDocument/2006/relationships/hyperlink" Target="https://www.weldaseurope.com/wp-content/uploads/2024/02/23-503-JPG.jpg" TargetMode="External"/><Relationship Id="rId614" Type="http://schemas.openxmlformats.org/officeDocument/2006/relationships/hyperlink" Target="https://www.weldaseurope.com/wp-content/uploads/2024/02/44-7440-front-567x850-LR-JPG.jpg" TargetMode="External"/><Relationship Id="rId211" Type="http://schemas.openxmlformats.org/officeDocument/2006/relationships/hyperlink" Target="http://www.weldaseurope.com/products/44-28/" TargetMode="External"/><Relationship Id="rId253" Type="http://schemas.openxmlformats.org/officeDocument/2006/relationships/hyperlink" Target="http://www.weldaseurope.com/products/44-71/" TargetMode="External"/><Relationship Id="rId295" Type="http://schemas.openxmlformats.org/officeDocument/2006/relationships/hyperlink" Target="http://www.weldaseurope.com/products/44-8028z/" TargetMode="External"/><Relationship Id="rId309" Type="http://schemas.openxmlformats.org/officeDocument/2006/relationships/hyperlink" Target="http://www.weldaseurope.com/products/10-2101/" TargetMode="External"/><Relationship Id="rId460" Type="http://schemas.openxmlformats.org/officeDocument/2006/relationships/hyperlink" Target="https://www.weldaseurope.com/wp-content/uploads/2024/02/23-3604-JPG.jpg" TargetMode="External"/><Relationship Id="rId516" Type="http://schemas.openxmlformats.org/officeDocument/2006/relationships/hyperlink" Target="https://www.weldaseurope.com/wp-content/uploads/2024/03/38-4360-front-442x850-LR-JPG.jpg" TargetMode="External"/><Relationship Id="rId48" Type="http://schemas.openxmlformats.org/officeDocument/2006/relationships/hyperlink" Target="http://www.weldaseurope.com/products/10-2304/" TargetMode="External"/><Relationship Id="rId113" Type="http://schemas.openxmlformats.org/officeDocument/2006/relationships/hyperlink" Target="http://www.weldaseurope.com/products/23-514/" TargetMode="External"/><Relationship Id="rId320" Type="http://schemas.openxmlformats.org/officeDocument/2006/relationships/hyperlink" Target="http://www.weldaseurope.com/products/44-7300p-aq/" TargetMode="External"/><Relationship Id="rId558" Type="http://schemas.openxmlformats.org/officeDocument/2006/relationships/hyperlink" Target="https://www.weldaseurope.com/wp-content/uploads/2024/02/44-2530-front-a-JPG.jpg" TargetMode="External"/><Relationship Id="rId155" Type="http://schemas.openxmlformats.org/officeDocument/2006/relationships/hyperlink" Target="http://www.weldaseurope.com/products/33-2800/" TargetMode="External"/><Relationship Id="rId197" Type="http://schemas.openxmlformats.org/officeDocument/2006/relationships/hyperlink" Target="http://www.weldaseurope.com/products/44-2530/" TargetMode="External"/><Relationship Id="rId362" Type="http://schemas.openxmlformats.org/officeDocument/2006/relationships/hyperlink" Target="https://www.weldaseurope.com/wp-content/uploads/2024/02/10-1050-front-911x850-LR-JPG.jpg" TargetMode="External"/><Relationship Id="rId418" Type="http://schemas.openxmlformats.org/officeDocument/2006/relationships/hyperlink" Target="https://www.weldaseurope.com/wp-content/uploads/2024/02/10-2644-front-850x850-LR-JPG.jpg" TargetMode="External"/><Relationship Id="rId625" Type="http://schemas.openxmlformats.org/officeDocument/2006/relationships/hyperlink" Target="https://www.weldaseurope.com/wp-content/uploads/2024/02/44-7910-in-use-JPG.jpg" TargetMode="External"/><Relationship Id="rId222" Type="http://schemas.openxmlformats.org/officeDocument/2006/relationships/hyperlink" Target="http://www.weldaseurope.com/products/44-3601z/" TargetMode="External"/><Relationship Id="rId264" Type="http://schemas.openxmlformats.org/officeDocument/2006/relationships/hyperlink" Target="http://www.weldaseurope.com/products/44-7300p/" TargetMode="External"/><Relationship Id="rId471" Type="http://schemas.openxmlformats.org/officeDocument/2006/relationships/hyperlink" Target="https://www.weldaseurope.com/wp-content/uploads/2024/02/23-6680-JPG.jpg" TargetMode="External"/><Relationship Id="rId17" Type="http://schemas.openxmlformats.org/officeDocument/2006/relationships/hyperlink" Target="http://www.weldaseurope.com/products/10-1050/" TargetMode="External"/><Relationship Id="rId59" Type="http://schemas.openxmlformats.org/officeDocument/2006/relationships/hyperlink" Target="http://www.weldaseurope.com/products/10-2633/" TargetMode="External"/><Relationship Id="rId124" Type="http://schemas.openxmlformats.org/officeDocument/2006/relationships/hyperlink" Target="http://www.weldaseurope.com/products/23-3604/" TargetMode="External"/><Relationship Id="rId527" Type="http://schemas.openxmlformats.org/officeDocument/2006/relationships/hyperlink" Target="https://www.weldaseurope.com/wp-content/uploads/2024/03/38-44-Apron-front-850x566-LR-JPG.jpg" TargetMode="External"/><Relationship Id="rId569" Type="http://schemas.openxmlformats.org/officeDocument/2006/relationships/hyperlink" Target="https://www.weldaseurope.com/wp-content/uploads/2024/03/44-2800-front-JPG-1.jpg" TargetMode="External"/><Relationship Id="rId70" Type="http://schemas.openxmlformats.org/officeDocument/2006/relationships/hyperlink" Target="http://www.weldaseurope.com/products/10-2655/" TargetMode="External"/><Relationship Id="rId166" Type="http://schemas.openxmlformats.org/officeDocument/2006/relationships/hyperlink" Target="http://www.weldaseurope.com/products/33-2600/" TargetMode="External"/><Relationship Id="rId331" Type="http://schemas.openxmlformats.org/officeDocument/2006/relationships/hyperlink" Target="http://www.weldaseurope.com/products/38-43/" TargetMode="External"/><Relationship Id="rId373" Type="http://schemas.openxmlformats.org/officeDocument/2006/relationships/hyperlink" Target="https://www.weldaseurope.com/wp-content/uploads/2024/01/10-2087-front-1-737x850-LR-JPG.jpg" TargetMode="External"/><Relationship Id="rId429" Type="http://schemas.openxmlformats.org/officeDocument/2006/relationships/hyperlink" Target="https://www.weldaseurope.com/wp-content/uploads/2024/02/10-2700-front-884x850-LR-JPG.jpg" TargetMode="External"/><Relationship Id="rId580" Type="http://schemas.openxmlformats.org/officeDocument/2006/relationships/hyperlink" Target="https://www.weldaseurope.com/wp-content/uploads/2024/03/44-5530-front-JPG.jpg" TargetMode="External"/><Relationship Id="rId636" Type="http://schemas.openxmlformats.org/officeDocument/2006/relationships/hyperlink" Target="https://www.weldaseurope.com/wp-content/uploads/2024/02/55-6218-connectable-JPG.jpg" TargetMode="External"/><Relationship Id="rId1" Type="http://schemas.openxmlformats.org/officeDocument/2006/relationships/hyperlink" Target="http://www.weldaseurope.com/products/10-1003/" TargetMode="External"/><Relationship Id="rId233" Type="http://schemas.openxmlformats.org/officeDocument/2006/relationships/hyperlink" Target="http://www.weldaseurope.com/products/44-5530/" TargetMode="External"/><Relationship Id="rId440" Type="http://schemas.openxmlformats.org/officeDocument/2006/relationships/hyperlink" Target="https://www.weldaseurope.com/wp-content/uploads/2024/02/10-2850-front-1-769x850-LR-JPG.jpg" TargetMode="External"/><Relationship Id="rId28" Type="http://schemas.openxmlformats.org/officeDocument/2006/relationships/hyperlink" Target="http://www.weldaseurope.com/products/10-2064/" TargetMode="External"/><Relationship Id="rId275" Type="http://schemas.openxmlformats.org/officeDocument/2006/relationships/hyperlink" Target="http://www.weldaseurope.com/products/44-74407648/" TargetMode="External"/><Relationship Id="rId300" Type="http://schemas.openxmlformats.org/officeDocument/2006/relationships/hyperlink" Target="http://www.weldaseurope.com/products/55-6166strip/" TargetMode="External"/><Relationship Id="rId482" Type="http://schemas.openxmlformats.org/officeDocument/2006/relationships/hyperlink" Target="https://www.weldaseurope.com/wp-content/uploads/2024/08/31-1600-long-trouser-front-1-458x-850-JPG.jpg" TargetMode="External"/><Relationship Id="rId538" Type="http://schemas.openxmlformats.org/officeDocument/2006/relationships/hyperlink" Target="https://www.weldaseurope.com/wp-content/uploads/2024/02/44-4010-JPG.jpg" TargetMode="External"/><Relationship Id="rId81" Type="http://schemas.openxmlformats.org/officeDocument/2006/relationships/hyperlink" Target="http://www.weldaseurope.com/products/10-2850/" TargetMode="External"/><Relationship Id="rId135" Type="http://schemas.openxmlformats.org/officeDocument/2006/relationships/hyperlink" Target="http://www.weldaseurope.com/products/23-7702/" TargetMode="External"/><Relationship Id="rId177" Type="http://schemas.openxmlformats.org/officeDocument/2006/relationships/hyperlink" Target="http://www.weldaseurope.com/products/38-4340/" TargetMode="External"/><Relationship Id="rId342" Type="http://schemas.openxmlformats.org/officeDocument/2006/relationships/hyperlink" Target="http://www.weldaseurope.com/products/38-4380/" TargetMode="External"/><Relationship Id="rId384" Type="http://schemas.openxmlformats.org/officeDocument/2006/relationships/hyperlink" Target="https://www.weldaseurope.com/wp-content/uploads/2024/02/10-2150-front-850x850-LR-JPG.jpg" TargetMode="External"/><Relationship Id="rId591" Type="http://schemas.openxmlformats.org/officeDocument/2006/relationships/hyperlink" Target="https://www.weldaseurope.com/wp-content/uploads/2024/02/44-71-apron-front-1-573x850-LR-JPG.jpg" TargetMode="External"/><Relationship Id="rId605" Type="http://schemas.openxmlformats.org/officeDocument/2006/relationships/hyperlink" Target="https://www.weldaseurope.com/wp-content/uploads/2024/02/140617-44-7300_P-FR-backside-647x850-LR-JPG.jpeg" TargetMode="External"/><Relationship Id="rId202" Type="http://schemas.openxmlformats.org/officeDocument/2006/relationships/hyperlink" Target="http://www.weldaseurope.com/products/44-2600/" TargetMode="External"/><Relationship Id="rId244" Type="http://schemas.openxmlformats.org/officeDocument/2006/relationships/hyperlink" Target="http://www.weldaseurope.com/products/44-7110/" TargetMode="External"/><Relationship Id="rId647" Type="http://schemas.openxmlformats.org/officeDocument/2006/relationships/hyperlink" Target="http://www.weldaseurope.com/products/38-4350/" TargetMode="External"/><Relationship Id="rId39" Type="http://schemas.openxmlformats.org/officeDocument/2006/relationships/hyperlink" Target="http://www.weldaseurope.com/products/10-2209/" TargetMode="External"/><Relationship Id="rId286" Type="http://schemas.openxmlformats.org/officeDocument/2006/relationships/hyperlink" Target="http://www.weldaseurope.com/products/44-78/" TargetMode="External"/><Relationship Id="rId451" Type="http://schemas.openxmlformats.org/officeDocument/2006/relationships/hyperlink" Target="https://www.weldaseurope.com/wp-content/uploads/2024/02/23-507-JPG.jpg" TargetMode="External"/><Relationship Id="rId493" Type="http://schemas.openxmlformats.org/officeDocument/2006/relationships/hyperlink" Target="https://www.weldaseurope.com/wp-content/uploads/2024/03/33-2700-front-JPG.jpg" TargetMode="External"/><Relationship Id="rId507" Type="http://schemas.openxmlformats.org/officeDocument/2006/relationships/hyperlink" Target="https://www.weldaseurope.com/wp-content/uploads/2024/03/38-4330-front-797x850-LR-JPG-1.jpg" TargetMode="External"/><Relationship Id="rId549" Type="http://schemas.openxmlformats.org/officeDocument/2006/relationships/hyperlink" Target="https://www.weldaseurope.com/wp-content/uploads/2024/02/FR-Nylon-Cable-Cover-JPG.jpg" TargetMode="External"/><Relationship Id="rId50" Type="http://schemas.openxmlformats.org/officeDocument/2006/relationships/hyperlink" Target="http://www.weldaseurope.com/products/10-2336/" TargetMode="External"/><Relationship Id="rId104" Type="http://schemas.openxmlformats.org/officeDocument/2006/relationships/hyperlink" Target="http://www.weldaseurope.com/products/23-515/" TargetMode="External"/><Relationship Id="rId146" Type="http://schemas.openxmlformats.org/officeDocument/2006/relationships/hyperlink" Target="http://www.weldaseurope.com/products/33-3060/" TargetMode="External"/><Relationship Id="rId188" Type="http://schemas.openxmlformats.org/officeDocument/2006/relationships/hyperlink" Target="http://www.weldaseurope.com/products/44-1050v/" TargetMode="External"/><Relationship Id="rId311" Type="http://schemas.openxmlformats.org/officeDocument/2006/relationships/hyperlink" Target="http://www.weldaseurope.com/products/10-2101/" TargetMode="External"/><Relationship Id="rId353" Type="http://schemas.openxmlformats.org/officeDocument/2006/relationships/hyperlink" Target="https://www.weldaseurope.com/wp-content/uploads/2024/02/10-1005-front-793x850-LR-JPG.jpg" TargetMode="External"/><Relationship Id="rId395" Type="http://schemas.openxmlformats.org/officeDocument/2006/relationships/hyperlink" Target="https://www.weldaseurope.com/wp-content/uploads/2024/02/10-2336-front-884x850-LR-JPG.jpg" TargetMode="External"/><Relationship Id="rId409" Type="http://schemas.openxmlformats.org/officeDocument/2006/relationships/hyperlink" Target="https://www.weldaseurope.com/wp-content/uploads/2024/02/10-2392-MIT-front-850x850-LR-JPG.jpg" TargetMode="External"/><Relationship Id="rId560" Type="http://schemas.openxmlformats.org/officeDocument/2006/relationships/hyperlink" Target="https://www.weldaseurope.com/wp-content/uploads/2024/02/44-2530-front-a-JPG.jpg" TargetMode="External"/><Relationship Id="rId92" Type="http://schemas.openxmlformats.org/officeDocument/2006/relationships/hyperlink" Target="http://www.weldaseurope.com/products/23-503/" TargetMode="External"/><Relationship Id="rId213" Type="http://schemas.openxmlformats.org/officeDocument/2006/relationships/hyperlink" Target="http://www.weldaseurope.com/products/44-2847/" TargetMode="External"/><Relationship Id="rId420" Type="http://schemas.openxmlformats.org/officeDocument/2006/relationships/hyperlink" Target="https://www.weldaseurope.com/wp-content/uploads/2024/02/10-2655-front-1-763x850-LR-JPG.jpg" TargetMode="External"/><Relationship Id="rId616" Type="http://schemas.openxmlformats.org/officeDocument/2006/relationships/hyperlink" Target="https://www.weldaseurope.com/wp-content/uploads/2024/02/44-7440_7600-front-425x850-LR-JPG.jpg" TargetMode="External"/><Relationship Id="rId255" Type="http://schemas.openxmlformats.org/officeDocument/2006/relationships/hyperlink" Target="http://www.weldaseurope.com/products/44-7181/" TargetMode="External"/><Relationship Id="rId297" Type="http://schemas.openxmlformats.org/officeDocument/2006/relationships/hyperlink" Target="http://www.weldaseurope.com/products/50-23682468/" TargetMode="External"/><Relationship Id="rId462" Type="http://schemas.openxmlformats.org/officeDocument/2006/relationships/hyperlink" Target="https://www.weldaseurope.com/wp-content/uploads/2024/02/23-3607-JPG.jpg" TargetMode="External"/><Relationship Id="rId518" Type="http://schemas.openxmlformats.org/officeDocument/2006/relationships/hyperlink" Target="https://www.weldaseurope.com/wp-content/uploads/2024/03/38-4375-Lab-coat-front-850-x-437-LR-JPG.jpg" TargetMode="External"/><Relationship Id="rId115" Type="http://schemas.openxmlformats.org/officeDocument/2006/relationships/hyperlink" Target="http://www.weldaseurope.com/products/23-514/" TargetMode="External"/><Relationship Id="rId157" Type="http://schemas.openxmlformats.org/officeDocument/2006/relationships/hyperlink" Target="http://www.weldaseurope.com/products/33-2800/" TargetMode="External"/><Relationship Id="rId322" Type="http://schemas.openxmlformats.org/officeDocument/2006/relationships/hyperlink" Target="https://www.weldaseurope.com/products/38-4380/" TargetMode="External"/><Relationship Id="rId364" Type="http://schemas.openxmlformats.org/officeDocument/2006/relationships/hyperlink" Target="https://www.weldaseurope.com/wp-content/uploads/2024/02/10-1206-frontview-826x850-LR-JPG.jpg" TargetMode="External"/><Relationship Id="rId61" Type="http://schemas.openxmlformats.org/officeDocument/2006/relationships/hyperlink" Target="http://www.weldaseurope.com/products/10-2633/" TargetMode="External"/><Relationship Id="rId199" Type="http://schemas.openxmlformats.org/officeDocument/2006/relationships/hyperlink" Target="http://www.weldaseurope.com/products/44-2530/" TargetMode="External"/><Relationship Id="rId571" Type="http://schemas.openxmlformats.org/officeDocument/2006/relationships/hyperlink" Target="https://www.weldaseurope.com/wp-content/uploads/2024/03/44-28-apron-sideview-JPG.jpg" TargetMode="External"/><Relationship Id="rId627" Type="http://schemas.openxmlformats.org/officeDocument/2006/relationships/hyperlink" Target="https://www.weldaseurope.com/wp-content/uploads/2024/02/44-7920-in-use-JPG.jpg" TargetMode="External"/><Relationship Id="rId19" Type="http://schemas.openxmlformats.org/officeDocument/2006/relationships/hyperlink" Target="http://www.weldaseurope.com/products/10-1050/" TargetMode="External"/><Relationship Id="rId224" Type="http://schemas.openxmlformats.org/officeDocument/2006/relationships/hyperlink" Target="http://www.weldaseurope.com/products/44-3922z/" TargetMode="External"/><Relationship Id="rId266" Type="http://schemas.openxmlformats.org/officeDocument/2006/relationships/hyperlink" Target="http://www.weldaseurope.com/products/44-7300p/" TargetMode="External"/><Relationship Id="rId431" Type="http://schemas.openxmlformats.org/officeDocument/2006/relationships/hyperlink" Target="https://www.weldaseurope.com/wp-content/uploads/2024/02/10-2700-front-884x850-LR-JPG.jpg" TargetMode="External"/><Relationship Id="rId473" Type="http://schemas.openxmlformats.org/officeDocument/2006/relationships/hyperlink" Target="https://www.weldaseurope.com/wp-content/uploads/2024/02/23-6690-JPG.jpg" TargetMode="External"/><Relationship Id="rId529" Type="http://schemas.openxmlformats.org/officeDocument/2006/relationships/hyperlink" Target="https://www.weldaseurope.com/wp-content/uploads/2024/02/44-4010-JPG.jpg" TargetMode="External"/><Relationship Id="rId30" Type="http://schemas.openxmlformats.org/officeDocument/2006/relationships/hyperlink" Target="http://www.weldaseurope.com/products/10-2087/" TargetMode="External"/><Relationship Id="rId126" Type="http://schemas.openxmlformats.org/officeDocument/2006/relationships/hyperlink" Target="http://www.weldaseurope.com/products/23-3607/" TargetMode="External"/><Relationship Id="rId168" Type="http://schemas.openxmlformats.org/officeDocument/2006/relationships/hyperlink" Target="http://www.weldaseurope.com/products/33-2320/" TargetMode="External"/><Relationship Id="rId333" Type="http://schemas.openxmlformats.org/officeDocument/2006/relationships/hyperlink" Target="http://www.weldaseurope.com/products/38-43/" TargetMode="External"/><Relationship Id="rId540" Type="http://schemas.openxmlformats.org/officeDocument/2006/relationships/hyperlink" Target="https://www.weldaseurope.com/wp-content/uploads/2024/02/44-4010-JPG.jpg" TargetMode="External"/><Relationship Id="rId72" Type="http://schemas.openxmlformats.org/officeDocument/2006/relationships/hyperlink" Target="http://www.weldaseurope.com/products/10-2670/" TargetMode="External"/><Relationship Id="rId375" Type="http://schemas.openxmlformats.org/officeDocument/2006/relationships/hyperlink" Target="https://www.weldaseurope.com/wp-content/uploads/2024/02/10-2101-front-850x850-LR-JPG.jpg" TargetMode="External"/><Relationship Id="rId582" Type="http://schemas.openxmlformats.org/officeDocument/2006/relationships/hyperlink" Target="https://www.weldaseurope.com/wp-content/uploads/2024/03/44-5600-front-JPG.jpg" TargetMode="External"/><Relationship Id="rId638" Type="http://schemas.openxmlformats.org/officeDocument/2006/relationships/hyperlink" Target="https://www.weldaseurope.com/wp-content/uploads/2024/02/55-7166-Strip-JPG.jpg" TargetMode="External"/><Relationship Id="rId3" Type="http://schemas.openxmlformats.org/officeDocument/2006/relationships/hyperlink" Target="http://www.weldaseurope.com/products/10-1003/" TargetMode="External"/><Relationship Id="rId235" Type="http://schemas.openxmlformats.org/officeDocument/2006/relationships/hyperlink" Target="http://www.weldaseurope.com/products/44-5530/" TargetMode="External"/><Relationship Id="rId277" Type="http://schemas.openxmlformats.org/officeDocument/2006/relationships/hyperlink" Target="http://www.weldaseurope.com/products/44-74407648/" TargetMode="External"/><Relationship Id="rId400" Type="http://schemas.openxmlformats.org/officeDocument/2006/relationships/hyperlink" Target="https://www.weldaseurope.com/wp-content/uploads/2024/02/10-2385-front-832x850-LR-JPG.jpg" TargetMode="External"/><Relationship Id="rId442" Type="http://schemas.openxmlformats.org/officeDocument/2006/relationships/hyperlink" Target="https://www.weldaseurope.com/wp-content/uploads/2024/02/10-2900_A-front-2-751x850-LR-JPG.jpg" TargetMode="External"/><Relationship Id="rId484" Type="http://schemas.openxmlformats.org/officeDocument/2006/relationships/hyperlink" Target="https://www.weldaseurope.com/wp-content/uploads/2024/08/31-1950-neck-protector-front-1-600-x-600-JPG.jpg" TargetMode="External"/><Relationship Id="rId137" Type="http://schemas.openxmlformats.org/officeDocument/2006/relationships/hyperlink" Target="http://www.weldaseurope.com/products/23-7733/" TargetMode="External"/><Relationship Id="rId302" Type="http://schemas.openxmlformats.org/officeDocument/2006/relationships/hyperlink" Target="http://www.weldaseurope.com/products/55-6218/" TargetMode="External"/><Relationship Id="rId344" Type="http://schemas.openxmlformats.org/officeDocument/2006/relationships/hyperlink" Target="http://www.weldaseurope.com/products/38-4380/" TargetMode="External"/><Relationship Id="rId41" Type="http://schemas.openxmlformats.org/officeDocument/2006/relationships/hyperlink" Target="http://www.weldaseurope.com/products/10-2209/" TargetMode="External"/><Relationship Id="rId83" Type="http://schemas.openxmlformats.org/officeDocument/2006/relationships/hyperlink" Target="http://www.weldaseurope.com/products/10-2900/" TargetMode="External"/><Relationship Id="rId179" Type="http://schemas.openxmlformats.org/officeDocument/2006/relationships/hyperlink" Target="http://www.weldaseurope.com/products/38-4330/" TargetMode="External"/><Relationship Id="rId386" Type="http://schemas.openxmlformats.org/officeDocument/2006/relationships/hyperlink" Target="https://www.weldaseurope.com/wp-content/uploads/2024/02/10-2209-front-886x850-LR-JPG.jpg" TargetMode="External"/><Relationship Id="rId551" Type="http://schemas.openxmlformats.org/officeDocument/2006/relationships/hyperlink" Target="https://www.weldaseurope.com/wp-content/uploads/2024/03/44-2114-front-JPG.jpg" TargetMode="External"/><Relationship Id="rId593" Type="http://schemas.openxmlformats.org/officeDocument/2006/relationships/hyperlink" Target="https://www.weldaseurope.com/wp-content/uploads/2024/02/44-7180-JPG.jpg" TargetMode="External"/><Relationship Id="rId607" Type="http://schemas.openxmlformats.org/officeDocument/2006/relationships/hyperlink" Target="https://www.weldaseurope.com/wp-content/uploads/2024/02/140617-44-7300_P-FR-backside-647x850-LR-JPG.jpeg" TargetMode="External"/><Relationship Id="rId649" Type="http://schemas.openxmlformats.org/officeDocument/2006/relationships/hyperlink" Target="https://www.weldaseurope.com/wp-content/uploads/2024/03/38-4350-front-794X784-LR-JPG.jpg" TargetMode="External"/><Relationship Id="rId190" Type="http://schemas.openxmlformats.org/officeDocument/2006/relationships/hyperlink" Target="http://www.weldaseurope.com/products/44-2114/" TargetMode="External"/><Relationship Id="rId204" Type="http://schemas.openxmlformats.org/officeDocument/2006/relationships/hyperlink" Target="http://www.weldaseurope.com/products/44-2648/" TargetMode="External"/><Relationship Id="rId246" Type="http://schemas.openxmlformats.org/officeDocument/2006/relationships/hyperlink" Target="http://www.weldaseurope.com/products/44-7114/" TargetMode="External"/><Relationship Id="rId288" Type="http://schemas.openxmlformats.org/officeDocument/2006/relationships/hyperlink" Target="http://www.weldaseurope.com/products/44-78/" TargetMode="External"/><Relationship Id="rId411" Type="http://schemas.openxmlformats.org/officeDocument/2006/relationships/hyperlink" Target="https://www.weldaseurope.com/wp-content/uploads/2024/02/10-2392GB-front-850x850-LR-JPG.jpg" TargetMode="External"/><Relationship Id="rId453" Type="http://schemas.openxmlformats.org/officeDocument/2006/relationships/hyperlink" Target="https://www.weldaseurope.com/wp-content/uploads/2024/02/23-514-JPG.jpg" TargetMode="External"/><Relationship Id="rId509" Type="http://schemas.openxmlformats.org/officeDocument/2006/relationships/hyperlink" Target="https://www.weldaseurope.com/wp-content/uploads/2024/03/38-43-apron-front-551x850-LR-JPG.jpg" TargetMode="External"/><Relationship Id="rId106" Type="http://schemas.openxmlformats.org/officeDocument/2006/relationships/hyperlink" Target="http://www.weldaseurope.com/products/23-515/" TargetMode="External"/><Relationship Id="rId313" Type="http://schemas.openxmlformats.org/officeDocument/2006/relationships/hyperlink" Target="http://www.weldaseurope.com/products/10-1206/" TargetMode="External"/><Relationship Id="rId495" Type="http://schemas.openxmlformats.org/officeDocument/2006/relationships/hyperlink" Target="https://www.weldaseurope.com/wp-content/uploads/2024/03/33-2800-front-JPG.jpg" TargetMode="External"/><Relationship Id="rId10" Type="http://schemas.openxmlformats.org/officeDocument/2006/relationships/hyperlink" Target="http://www.weldaseurope.com/products/10-1007/" TargetMode="External"/><Relationship Id="rId52" Type="http://schemas.openxmlformats.org/officeDocument/2006/relationships/hyperlink" Target="http://www.weldaseurope.com/products/10-2336/" TargetMode="External"/><Relationship Id="rId94" Type="http://schemas.openxmlformats.org/officeDocument/2006/relationships/hyperlink" Target="http://www.weldaseurope.com/products/23-507/" TargetMode="External"/><Relationship Id="rId148" Type="http://schemas.openxmlformats.org/officeDocument/2006/relationships/hyperlink" Target="http://www.weldaseurope.com/products/33-3060/" TargetMode="External"/><Relationship Id="rId355" Type="http://schemas.openxmlformats.org/officeDocument/2006/relationships/hyperlink" Target="https://www.weldaseurope.com/wp-content/uploads/2024/02/10-1004-front-765x850-LR-JPG.jpg" TargetMode="External"/><Relationship Id="rId397" Type="http://schemas.openxmlformats.org/officeDocument/2006/relationships/hyperlink" Target="https://www.weldaseurope.com/wp-content/uploads/2024/02/10-2336-front-884x850-LR-JPG.jpg" TargetMode="External"/><Relationship Id="rId520" Type="http://schemas.openxmlformats.org/officeDocument/2006/relationships/hyperlink" Target="https://www.weldaseurope.com/wp-content/uploads/2024/03/38-4380-front-HR-JPG.jpg" TargetMode="External"/><Relationship Id="rId562" Type="http://schemas.openxmlformats.org/officeDocument/2006/relationships/hyperlink" Target="https://www.weldaseurope.com/wp-content/uploads/2024/03/44-2600-front-JPG.jpg" TargetMode="External"/><Relationship Id="rId618" Type="http://schemas.openxmlformats.org/officeDocument/2006/relationships/hyperlink" Target="https://www.weldaseurope.com/wp-content/uploads/2024/02/44-7440_7648-front-425x850-LR-JPG.jpg" TargetMode="External"/><Relationship Id="rId215" Type="http://schemas.openxmlformats.org/officeDocument/2006/relationships/hyperlink" Target="http://www.weldaseurope.com/products/44-3001z/" TargetMode="External"/><Relationship Id="rId257" Type="http://schemas.openxmlformats.org/officeDocument/2006/relationships/hyperlink" Target="http://www.weldaseurope.com/products/44-7184/" TargetMode="External"/><Relationship Id="rId422" Type="http://schemas.openxmlformats.org/officeDocument/2006/relationships/hyperlink" Target="https://www.weldaseurope.com/wp-content/uploads/2024/02/10-2655-front-1-763x850-LR-JPG.jpg" TargetMode="External"/><Relationship Id="rId464" Type="http://schemas.openxmlformats.org/officeDocument/2006/relationships/hyperlink" Target="https://www.weldaseurope.com/wp-content/uploads/2024/02/23-3611-JPG.jpg" TargetMode="External"/><Relationship Id="rId299" Type="http://schemas.openxmlformats.org/officeDocument/2006/relationships/hyperlink" Target="http://www.weldaseurope.com/products/55-6166/" TargetMode="External"/><Relationship Id="rId63" Type="http://schemas.openxmlformats.org/officeDocument/2006/relationships/hyperlink" Target="http://www.weldaseurope.com/products/10-2644/" TargetMode="External"/><Relationship Id="rId159" Type="http://schemas.openxmlformats.org/officeDocument/2006/relationships/hyperlink" Target="http://www.weldaseurope.com/products/33-2700/" TargetMode="External"/><Relationship Id="rId366" Type="http://schemas.openxmlformats.org/officeDocument/2006/relationships/hyperlink" Target="https://www.weldaseurope.com/wp-content/uploads/2023/12/10-2000-front-2-737x850-LR-JPG-1.jpg" TargetMode="External"/><Relationship Id="rId573" Type="http://schemas.openxmlformats.org/officeDocument/2006/relationships/hyperlink" Target="https://www.weldaseurope.com/wp-content/uploads/2024/03/44-2847-front-JPG.jpg" TargetMode="External"/><Relationship Id="rId226" Type="http://schemas.openxmlformats.org/officeDocument/2006/relationships/hyperlink" Target="http://www.weldaseurope.com/products/44-4001z/" TargetMode="External"/><Relationship Id="rId433" Type="http://schemas.openxmlformats.org/officeDocument/2006/relationships/hyperlink" Target="https://www.weldaseurope.com/wp-content/uploads/2024/02/10-2750-front-1-709x850-LR-JPG.jpg" TargetMode="External"/><Relationship Id="rId640" Type="http://schemas.openxmlformats.org/officeDocument/2006/relationships/hyperlink" Target="https://www.weldaseurope.com/wp-content/uploads/2024/02/55-7168-JPG.jpg" TargetMode="External"/><Relationship Id="rId74" Type="http://schemas.openxmlformats.org/officeDocument/2006/relationships/hyperlink" Target="http://www.weldaseurope.com/products/10-2670/" TargetMode="External"/><Relationship Id="rId377" Type="http://schemas.openxmlformats.org/officeDocument/2006/relationships/hyperlink" Target="https://www.weldaseurope.com/wp-content/uploads/2024/02/10-2101-front-850x850-LR-JPG.jpg" TargetMode="External"/><Relationship Id="rId500" Type="http://schemas.openxmlformats.org/officeDocument/2006/relationships/hyperlink" Target="https://www.weldaseurope.com/wp-content/uploads/2024/03/33-3060-front-JPG.jpg" TargetMode="External"/><Relationship Id="rId584" Type="http://schemas.openxmlformats.org/officeDocument/2006/relationships/hyperlink" Target="https://www.weldaseurope.com/wp-content/uploads/2024/02/44-7028-front-2-850x437-LR-JPG.jpg" TargetMode="External"/><Relationship Id="rId5" Type="http://schemas.openxmlformats.org/officeDocument/2006/relationships/hyperlink" Target="http://www.weldaseurope.com/products/10-1005/" TargetMode="External"/><Relationship Id="rId237" Type="http://schemas.openxmlformats.org/officeDocument/2006/relationships/hyperlink" Target="http://www.weldaseurope.com/products/44-5600/" TargetMode="External"/><Relationship Id="rId444" Type="http://schemas.openxmlformats.org/officeDocument/2006/relationships/hyperlink" Target="https://www.weldaseurope.com/wp-content/uploads/2024/02/20-3100V-20-3100V17-JPG.jpg" TargetMode="External"/><Relationship Id="rId651" Type="http://schemas.openxmlformats.org/officeDocument/2006/relationships/drawing" Target="../drawings/drawing1.xml"/><Relationship Id="rId290" Type="http://schemas.openxmlformats.org/officeDocument/2006/relationships/hyperlink" Target="http://www.weldaseurope.com/products/44-7910/" TargetMode="External"/><Relationship Id="rId304" Type="http://schemas.openxmlformats.org/officeDocument/2006/relationships/hyperlink" Target="http://www.weldaseurope.com/products/55-7166strip/" TargetMode="External"/><Relationship Id="rId388" Type="http://schemas.openxmlformats.org/officeDocument/2006/relationships/hyperlink" Target="https://www.weldaseurope.com/wp-content/uploads/2024/02/10-2209-front-886x850-LR-JPG.jpg" TargetMode="External"/><Relationship Id="rId511" Type="http://schemas.openxmlformats.org/officeDocument/2006/relationships/hyperlink" Target="https://www.weldaseurope.com/wp-content/uploads/2024/03/38-43-apron-front-551x850-LR-JPG.jpg" TargetMode="External"/><Relationship Id="rId609" Type="http://schemas.openxmlformats.org/officeDocument/2006/relationships/hyperlink" Target="https://www.weldaseurope.com/wp-content/uploads/2024/02/140617-44-7300_P-FR-backside-647x850-LR-JPG.jpeg" TargetMode="External"/><Relationship Id="rId85" Type="http://schemas.openxmlformats.org/officeDocument/2006/relationships/hyperlink" Target="http://www.weldaseurope.com/products/20-3100v17/" TargetMode="External"/><Relationship Id="rId150" Type="http://schemas.openxmlformats.org/officeDocument/2006/relationships/hyperlink" Target="http://www.weldaseurope.com/products/33-3060/" TargetMode="External"/><Relationship Id="rId595" Type="http://schemas.openxmlformats.org/officeDocument/2006/relationships/hyperlink" Target="https://www.weldaseurope.com/wp-content/uploads/2024/02/44-7182-front-JPG.jpg" TargetMode="External"/><Relationship Id="rId248" Type="http://schemas.openxmlformats.org/officeDocument/2006/relationships/hyperlink" Target="http://www.weldaseurope.com/products/44-7124/" TargetMode="External"/><Relationship Id="rId455" Type="http://schemas.openxmlformats.org/officeDocument/2006/relationships/hyperlink" Target="https://www.weldaseurope.com/wp-content/uploads/2024/02/23-515-JPG.jpg" TargetMode="External"/><Relationship Id="rId12" Type="http://schemas.openxmlformats.org/officeDocument/2006/relationships/hyperlink" Target="http://www.weldaseurope.com/products/10-1007/" TargetMode="External"/><Relationship Id="rId108" Type="http://schemas.openxmlformats.org/officeDocument/2006/relationships/hyperlink" Target="http://www.weldaseurope.com/products/23-515/" TargetMode="External"/><Relationship Id="rId315" Type="http://schemas.openxmlformats.org/officeDocument/2006/relationships/hyperlink" Target="http://www.weldaseurope.com/products/44-7300p/" TargetMode="External"/><Relationship Id="rId522" Type="http://schemas.openxmlformats.org/officeDocument/2006/relationships/hyperlink" Target="https://www.weldaseurope.com/wp-content/uploads/2024/03/38-4380-front-HR-JPG.jpg" TargetMode="External"/><Relationship Id="rId96" Type="http://schemas.openxmlformats.org/officeDocument/2006/relationships/hyperlink" Target="http://www.weldaseurope.com/products/23-524/" TargetMode="External"/><Relationship Id="rId161" Type="http://schemas.openxmlformats.org/officeDocument/2006/relationships/hyperlink" Target="http://www.weldaseurope.com/products/33-2700/" TargetMode="External"/><Relationship Id="rId399" Type="http://schemas.openxmlformats.org/officeDocument/2006/relationships/hyperlink" Target="https://www.weldaseurope.com/wp-content/uploads/2024/02/10-2385-front-832x850-LR-JPG.jpg" TargetMode="External"/><Relationship Id="rId259" Type="http://schemas.openxmlformats.org/officeDocument/2006/relationships/hyperlink" Target="http://www.weldaseurope.com/products/44-7300/" TargetMode="External"/><Relationship Id="rId466" Type="http://schemas.openxmlformats.org/officeDocument/2006/relationships/hyperlink" Target="https://www.weldaseurope.com/wp-content/uploads/2024/02/23-3613-JPG.jpg" TargetMode="External"/><Relationship Id="rId23" Type="http://schemas.openxmlformats.org/officeDocument/2006/relationships/hyperlink" Target="http://www.weldaseurope.com/products/10-2000/" TargetMode="External"/><Relationship Id="rId119" Type="http://schemas.openxmlformats.org/officeDocument/2006/relationships/hyperlink" Target="http://www.weldaseurope.com/products/23-507/" TargetMode="External"/><Relationship Id="rId326" Type="http://schemas.openxmlformats.org/officeDocument/2006/relationships/hyperlink" Target="http://www.weldaseurope.com/products/38-4328/" TargetMode="External"/><Relationship Id="rId533" Type="http://schemas.openxmlformats.org/officeDocument/2006/relationships/hyperlink" Target="https://www.weldaseurope.com/wp-content/uploads/2024/02/44-4010-JPG.jpg" TargetMode="External"/><Relationship Id="rId172" Type="http://schemas.openxmlformats.org/officeDocument/2006/relationships/hyperlink" Target="http://www.weldaseurope.com/products/38-4350/" TargetMode="External"/><Relationship Id="rId477" Type="http://schemas.openxmlformats.org/officeDocument/2006/relationships/hyperlink" Target="https://www.weldaseurope.com/wp-content/uploads/2024/02/23-7766-JPG-1.jpg" TargetMode="External"/><Relationship Id="rId600" Type="http://schemas.openxmlformats.org/officeDocument/2006/relationships/hyperlink" Target="https://www.weldaseurope.com/wp-content/uploads/2024/02/44-7300-front-1-822x850-LR-JPG-1.jpg" TargetMode="External"/><Relationship Id="rId337" Type="http://schemas.openxmlformats.org/officeDocument/2006/relationships/hyperlink" Target="http://www.weldaseurope.com/products/38-4360/" TargetMode="External"/><Relationship Id="rId34" Type="http://schemas.openxmlformats.org/officeDocument/2006/relationships/hyperlink" Target="http://www.weldaseurope.com/products/10-2101/" TargetMode="External"/><Relationship Id="rId544" Type="http://schemas.openxmlformats.org/officeDocument/2006/relationships/hyperlink" Target="https://www.weldaseurope.com/wp-content/uploads/2024/02/FR-Nylon-Cable-Cover-JPG.jpg" TargetMode="External"/><Relationship Id="rId183" Type="http://schemas.openxmlformats.org/officeDocument/2006/relationships/hyperlink" Target="http://www.weldaseurope.com/products/38-4330/" TargetMode="External"/><Relationship Id="rId390" Type="http://schemas.openxmlformats.org/officeDocument/2006/relationships/hyperlink" Target="https://www.weldaseurope.com/wp-content/uploads/2024/02/10-2209-front-886x850-LR-JPG.jpg" TargetMode="External"/><Relationship Id="rId404" Type="http://schemas.openxmlformats.org/officeDocument/2006/relationships/hyperlink" Target="https://www.weldaseurope.com/wp-content/uploads/2024/02/10-2392-front-850x850-LR-JPG.jpg" TargetMode="External"/><Relationship Id="rId611" Type="http://schemas.openxmlformats.org/officeDocument/2006/relationships/hyperlink" Target="https://www.weldaseurope.com/wp-content/uploads/2024/02/44-7300_P-AQ-model-1-709x850-LR-JPG.jpg" TargetMode="External"/><Relationship Id="rId250" Type="http://schemas.openxmlformats.org/officeDocument/2006/relationships/hyperlink" Target="http://www.weldaseurope.com/products/44-71/" TargetMode="External"/><Relationship Id="rId488" Type="http://schemas.openxmlformats.org/officeDocument/2006/relationships/hyperlink" Target="https://www.weldaseurope.com/wp-content/uploads/2024/03/33-2300-front-JPG.jpg" TargetMode="External"/><Relationship Id="rId45" Type="http://schemas.openxmlformats.org/officeDocument/2006/relationships/hyperlink" Target="http://www.weldaseurope.com/products/10-2209/" TargetMode="External"/><Relationship Id="rId110" Type="http://schemas.openxmlformats.org/officeDocument/2006/relationships/hyperlink" Target="http://www.weldaseurope.com/products/23-514/" TargetMode="External"/><Relationship Id="rId348" Type="http://schemas.openxmlformats.org/officeDocument/2006/relationships/hyperlink" Target="http://www.weldaseurope.com/products/38-44/" TargetMode="External"/><Relationship Id="rId555" Type="http://schemas.openxmlformats.org/officeDocument/2006/relationships/hyperlink" Target="https://www.weldaseurope.com/wp-content/uploads/2024/03/44-2321-44-2321XL-JPG.jpg" TargetMode="External"/><Relationship Id="rId194" Type="http://schemas.openxmlformats.org/officeDocument/2006/relationships/hyperlink" Target="http://www.weldaseurope.com/products/44-2321/" TargetMode="External"/><Relationship Id="rId208" Type="http://schemas.openxmlformats.org/officeDocument/2006/relationships/hyperlink" Target="http://www.weldaseurope.com/products/44-2800/" TargetMode="External"/><Relationship Id="rId415" Type="http://schemas.openxmlformats.org/officeDocument/2006/relationships/hyperlink" Target="https://www.weldaseurope.com/wp-content/uploads/2024/02/10-2633-front-790x850-LR-JPG.jpg" TargetMode="External"/><Relationship Id="rId622" Type="http://schemas.openxmlformats.org/officeDocument/2006/relationships/hyperlink" Target="https://www.weldaseurope.com/wp-content/uploads/2024/02/44-7800-front-581x850-LR-JPG.jpg" TargetMode="External"/><Relationship Id="rId261" Type="http://schemas.openxmlformats.org/officeDocument/2006/relationships/hyperlink" Target="http://www.weldaseurope.com/products/44-7300p/" TargetMode="External"/><Relationship Id="rId499" Type="http://schemas.openxmlformats.org/officeDocument/2006/relationships/hyperlink" Target="https://www.weldaseurope.com/wp-content/uploads/2024/03/33-3060-front-JPG.jpg" TargetMode="External"/><Relationship Id="rId56" Type="http://schemas.openxmlformats.org/officeDocument/2006/relationships/hyperlink" Target="http://www.weldaseurope.com/products/10-2392gb/" TargetMode="External"/><Relationship Id="rId359" Type="http://schemas.openxmlformats.org/officeDocument/2006/relationships/hyperlink" Target="https://www.weldaseurope.com/wp-content/uploads/2024/02/10-1009-front-777x850-LR-JPG.jpg" TargetMode="External"/><Relationship Id="rId566" Type="http://schemas.openxmlformats.org/officeDocument/2006/relationships/hyperlink" Target="https://www.weldaseurope.com/wp-content/uploads/2024/03/44-2648-front-JPG.jpg" TargetMode="External"/><Relationship Id="rId121" Type="http://schemas.openxmlformats.org/officeDocument/2006/relationships/hyperlink" Target="http://www.weldaseurope.com/products/23-507/" TargetMode="External"/><Relationship Id="rId219" Type="http://schemas.openxmlformats.org/officeDocument/2006/relationships/hyperlink" Target="http://www.weldaseurope.com/products/44-3009bf/" TargetMode="External"/><Relationship Id="rId426" Type="http://schemas.openxmlformats.org/officeDocument/2006/relationships/hyperlink" Target="https://www.weldaseurope.com/wp-content/uploads/2024/02/10-2670-front-884x850-LR-JPG.jpg" TargetMode="External"/><Relationship Id="rId633" Type="http://schemas.openxmlformats.org/officeDocument/2006/relationships/hyperlink" Target="https://www.weldaseurope.com/wp-content/uploads/2024/02/55-6166MTR-per-meter-JPG.jpg" TargetMode="External"/><Relationship Id="rId67" Type="http://schemas.openxmlformats.org/officeDocument/2006/relationships/hyperlink" Target="http://www.weldaseurope.com/products/10-2655/" TargetMode="External"/><Relationship Id="rId272" Type="http://schemas.openxmlformats.org/officeDocument/2006/relationships/hyperlink" Target="http://www.weldaseurope.com/products/44-74407600/" TargetMode="External"/><Relationship Id="rId577" Type="http://schemas.openxmlformats.org/officeDocument/2006/relationships/hyperlink" Target="https://www.weldaseurope.com/wp-content/uploads/2024/02/44-3006LB-front-with-glove-2-400x532-LR-JPG.jpg" TargetMode="External"/><Relationship Id="rId132" Type="http://schemas.openxmlformats.org/officeDocument/2006/relationships/hyperlink" Target="http://www.weldaseurope.com/products/23-6680xl/" TargetMode="External"/><Relationship Id="rId437" Type="http://schemas.openxmlformats.org/officeDocument/2006/relationships/hyperlink" Target="https://www.weldaseurope.com/wp-content/uploads/2024/02/10-2755-front-1-832x850-LR-JPG.jpg" TargetMode="External"/><Relationship Id="rId644" Type="http://schemas.openxmlformats.org/officeDocument/2006/relationships/hyperlink" Target="https://www.weldaseurope.com/wp-content/uploads/2024/02/44-2530-front-a-JPG.jpg" TargetMode="External"/><Relationship Id="rId283" Type="http://schemas.openxmlformats.org/officeDocument/2006/relationships/hyperlink" Target="http://www.weldaseurope.com/products/44-7800/" TargetMode="External"/><Relationship Id="rId490" Type="http://schemas.openxmlformats.org/officeDocument/2006/relationships/hyperlink" Target="https://www.weldaseurope.com/wp-content/uploads/2024/03/33-2600-front-JPG.jpg" TargetMode="External"/><Relationship Id="rId504" Type="http://schemas.openxmlformats.org/officeDocument/2006/relationships/hyperlink" Target="https://www.weldaseurope.com/wp-content/uploads/2024/03/38-4321XL-sideview-561x624-LR-JPG.jpg" TargetMode="External"/><Relationship Id="rId78" Type="http://schemas.openxmlformats.org/officeDocument/2006/relationships/hyperlink" Target="http://www.weldaseurope.com/products/10-2700/" TargetMode="External"/><Relationship Id="rId143" Type="http://schemas.openxmlformats.org/officeDocument/2006/relationships/hyperlink" Target="http://www.weldaseurope.com/products/33-2300/" TargetMode="External"/><Relationship Id="rId350" Type="http://schemas.openxmlformats.org/officeDocument/2006/relationships/hyperlink" Target="https://www.weldaseurope.com/wp-content/uploads/2024/02/10-1003-front-793x850-LR-JPG.jpg" TargetMode="External"/><Relationship Id="rId588" Type="http://schemas.openxmlformats.org/officeDocument/2006/relationships/hyperlink" Target="https://www.weldaseurope.com/wp-content/uploads/2024/02/44-7114-front-587x850-LR-JPG.jpg" TargetMode="External"/><Relationship Id="rId9" Type="http://schemas.openxmlformats.org/officeDocument/2006/relationships/hyperlink" Target="http://www.weldaseurope.com/products/10-1005/" TargetMode="External"/><Relationship Id="rId210" Type="http://schemas.openxmlformats.org/officeDocument/2006/relationships/hyperlink" Target="http://www.weldaseurope.com/products/44-2800/" TargetMode="External"/><Relationship Id="rId448" Type="http://schemas.openxmlformats.org/officeDocument/2006/relationships/hyperlink" Target="https://www.weldaseurope.com/wp-content/uploads/2024/02/23-503-JPG.jpg" TargetMode="External"/><Relationship Id="rId294" Type="http://schemas.openxmlformats.org/officeDocument/2006/relationships/hyperlink" Target="http://www.weldaseurope.com/products/44-8023z/" TargetMode="External"/><Relationship Id="rId308" Type="http://schemas.openxmlformats.org/officeDocument/2006/relationships/hyperlink" Target="http://www.weldaseurope.com/products/10-2101/" TargetMode="External"/><Relationship Id="rId515" Type="http://schemas.openxmlformats.org/officeDocument/2006/relationships/hyperlink" Target="https://www.weldaseurope.com/wp-content/uploads/2024/03/38-4350-front-794X784-LR-JPG.jpg" TargetMode="External"/><Relationship Id="rId89" Type="http://schemas.openxmlformats.org/officeDocument/2006/relationships/hyperlink" Target="http://www.weldaseurope.com/products/23-503/" TargetMode="External"/><Relationship Id="rId154" Type="http://schemas.openxmlformats.org/officeDocument/2006/relationships/hyperlink" Target="http://www.weldaseurope.com/products/33-2800/" TargetMode="External"/><Relationship Id="rId361" Type="http://schemas.openxmlformats.org/officeDocument/2006/relationships/hyperlink" Target="https://www.weldaseurope.com/wp-content/uploads/2024/02/10-1050-front-911x850-LR-JPG.jpg" TargetMode="External"/><Relationship Id="rId599" Type="http://schemas.openxmlformats.org/officeDocument/2006/relationships/hyperlink" Target="https://www.weldaseurope.com/wp-content/uploads/2024/02/44-7300-front-1-822x850-LR-JPG-1.jpg" TargetMode="External"/><Relationship Id="rId459" Type="http://schemas.openxmlformats.org/officeDocument/2006/relationships/hyperlink" Target="https://www.weldaseurope.com/wp-content/uploads/2024/02/23-3602-JPG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83"/>
  <sheetViews>
    <sheetView tabSelected="1" zoomScale="130" zoomScaleNormal="130" workbookViewId="0">
      <pane xSplit="2895" ySplit="2130" topLeftCell="B5" activePane="topRight"/>
      <selection pane="topRight" activeCell="B2" sqref="B2"/>
      <selection pane="bottomLeft" activeCell="A247" sqref="A247"/>
      <selection pane="bottomRight" activeCell="B5" sqref="B5"/>
    </sheetView>
  </sheetViews>
  <sheetFormatPr defaultColWidth="8.85546875" defaultRowHeight="12.75" x14ac:dyDescent="0.2"/>
  <cols>
    <col min="1" max="1" width="17.42578125" style="2" customWidth="1"/>
    <col min="2" max="2" width="14" style="1" bestFit="1" customWidth="1"/>
    <col min="3" max="3" width="57.85546875" style="2" bestFit="1" customWidth="1"/>
    <col min="4" max="4" width="99" style="2" bestFit="1" customWidth="1"/>
    <col min="5" max="5" width="31" style="1" bestFit="1" customWidth="1"/>
    <col min="6" max="6" width="19.5703125" style="1" bestFit="1" customWidth="1"/>
    <col min="7" max="7" width="22" style="1" bestFit="1" customWidth="1"/>
    <col min="8" max="8" width="12.5703125" style="1" bestFit="1" customWidth="1"/>
    <col min="9" max="9" width="35" style="1" bestFit="1" customWidth="1"/>
    <col min="10" max="10" width="36.5703125" style="1" bestFit="1" customWidth="1"/>
    <col min="11" max="11" width="36" style="1" bestFit="1" customWidth="1"/>
    <col min="12" max="12" width="11" style="1" bestFit="1" customWidth="1"/>
    <col min="13" max="14" width="12.5703125" style="1" bestFit="1" customWidth="1"/>
    <col min="15" max="16" width="12" style="2" bestFit="1" customWidth="1"/>
    <col min="17" max="19" width="6.85546875" style="2" bestFit="1" customWidth="1"/>
    <col min="20" max="20" width="10.85546875" style="3" bestFit="1" customWidth="1"/>
    <col min="21" max="21" width="3.5703125" style="2" customWidth="1"/>
    <col min="22" max="22" width="9.7109375" style="2" bestFit="1" customWidth="1"/>
    <col min="23" max="23" width="12.5703125" style="2" bestFit="1" customWidth="1"/>
    <col min="24" max="24" width="12.5703125" style="2" customWidth="1"/>
    <col min="25" max="27" width="8" style="2" bestFit="1" customWidth="1"/>
    <col min="28" max="28" width="11.85546875" style="3" bestFit="1" customWidth="1"/>
    <col min="29" max="29" width="3.5703125" style="2" customWidth="1"/>
    <col min="30" max="30" width="5.85546875" style="2" customWidth="1"/>
    <col min="31" max="31" width="12.5703125" style="2" bestFit="1" customWidth="1"/>
    <col min="32" max="32" width="12.5703125" style="2" customWidth="1"/>
    <col min="33" max="35" width="6.28515625" style="2" bestFit="1" customWidth="1"/>
    <col min="36" max="36" width="8.5703125" style="3" bestFit="1" customWidth="1"/>
    <col min="37" max="37" width="3.5703125" style="2" customWidth="1"/>
    <col min="38" max="38" width="9.28515625" style="2" bestFit="1" customWidth="1"/>
    <col min="39" max="39" width="10.85546875" style="4" customWidth="1"/>
    <col min="40" max="40" width="3.7109375" style="5" customWidth="1"/>
    <col min="41" max="41" width="141" style="5" customWidth="1"/>
    <col min="42" max="42" width="3.5703125" style="2" customWidth="1"/>
    <col min="43" max="43" width="142.42578125" style="1" customWidth="1"/>
    <col min="44" max="44" width="3.5703125" style="1" customWidth="1"/>
    <col min="45" max="45" width="121.42578125" style="2" customWidth="1"/>
    <col min="46" max="46" width="3.5703125" style="2" customWidth="1"/>
    <col min="47" max="47" width="126.28515625" style="6" customWidth="1"/>
    <col min="48" max="48" width="3.5703125" style="6" customWidth="1"/>
    <col min="49" max="49" width="149.85546875" style="2" customWidth="1"/>
    <col min="50" max="50" width="3.5703125" style="1" customWidth="1"/>
    <col min="51" max="51" width="139.28515625" style="1" customWidth="1"/>
    <col min="52" max="52" width="3.5703125" style="1" customWidth="1"/>
    <col min="53" max="53" width="137.42578125" style="2" bestFit="1" customWidth="1"/>
    <col min="54" max="54" width="3.5703125" style="2" customWidth="1"/>
    <col min="55" max="55" width="156.140625" style="7" customWidth="1"/>
    <col min="56" max="56" width="3.5703125" style="2" customWidth="1"/>
    <col min="57" max="57" width="139.85546875" style="2" bestFit="1" customWidth="1"/>
    <col min="58" max="58" width="3.42578125" style="2" customWidth="1"/>
    <col min="59" max="59" width="140.140625" style="2" customWidth="1"/>
    <col min="60" max="60" width="3.5703125" style="2" customWidth="1"/>
    <col min="61" max="61" width="143.85546875" style="2" customWidth="1"/>
    <col min="62" max="62" width="3.5703125" style="2" customWidth="1"/>
    <col min="63" max="63" width="148.85546875" style="2" customWidth="1"/>
    <col min="64" max="64" width="3.5703125" style="2" customWidth="1"/>
    <col min="65" max="65" width="212" style="6" customWidth="1"/>
    <col min="66" max="66" width="3.5703125" style="2" customWidth="1"/>
    <col min="67" max="67" width="169.42578125" style="2" customWidth="1"/>
    <col min="68" max="68" width="3.5703125" style="2" customWidth="1"/>
    <col min="69" max="69" width="130" style="2" customWidth="1"/>
    <col min="70" max="70" width="3.85546875" style="2" customWidth="1"/>
    <col min="71" max="16384" width="8.85546875" style="2"/>
  </cols>
  <sheetData>
    <row r="1" spans="1:69" ht="13.5" thickBot="1" x14ac:dyDescent="0.25">
      <c r="A1" s="193" t="s">
        <v>4972</v>
      </c>
      <c r="C1" s="193"/>
      <c r="D1" s="193"/>
    </row>
    <row r="2" spans="1:69" s="21" customFormat="1" ht="18" customHeight="1" thickBot="1" x14ac:dyDescent="0.3">
      <c r="A2" s="8" t="s">
        <v>153</v>
      </c>
      <c r="B2" s="10" t="s">
        <v>336</v>
      </c>
      <c r="C2" s="10" t="s">
        <v>1241</v>
      </c>
      <c r="D2" s="10" t="s">
        <v>4786</v>
      </c>
      <c r="E2" s="10" t="s">
        <v>1147</v>
      </c>
      <c r="F2" s="267" t="s">
        <v>1139</v>
      </c>
      <c r="G2" s="268"/>
      <c r="H2" s="269"/>
      <c r="I2" s="10" t="s">
        <v>4481</v>
      </c>
      <c r="J2" s="10" t="s">
        <v>4690</v>
      </c>
      <c r="K2" s="10" t="s">
        <v>1145</v>
      </c>
      <c r="L2" s="10" t="s">
        <v>1434</v>
      </c>
      <c r="M2" s="10" t="s">
        <v>4592</v>
      </c>
      <c r="N2" s="10" t="s">
        <v>4592</v>
      </c>
      <c r="O2" s="10" t="s">
        <v>4591</v>
      </c>
      <c r="P2" s="10" t="s">
        <v>4591</v>
      </c>
      <c r="Q2" s="10" t="s">
        <v>148</v>
      </c>
      <c r="R2" s="10" t="s">
        <v>157</v>
      </c>
      <c r="S2" s="10" t="s">
        <v>149</v>
      </c>
      <c r="T2" s="12" t="s">
        <v>150</v>
      </c>
      <c r="U2" s="108"/>
      <c r="V2" s="10" t="s">
        <v>158</v>
      </c>
      <c r="W2" s="14" t="s">
        <v>4592</v>
      </c>
      <c r="X2" s="14" t="s">
        <v>4591</v>
      </c>
      <c r="Y2" s="14" t="s">
        <v>148</v>
      </c>
      <c r="Z2" s="14" t="s">
        <v>157</v>
      </c>
      <c r="AA2" s="14" t="s">
        <v>149</v>
      </c>
      <c r="AB2" s="15" t="s">
        <v>150</v>
      </c>
      <c r="AC2" s="108"/>
      <c r="AD2" s="10" t="s">
        <v>158</v>
      </c>
      <c r="AE2" s="10" t="s">
        <v>4592</v>
      </c>
      <c r="AF2" s="10" t="s">
        <v>4591</v>
      </c>
      <c r="AG2" s="10" t="s">
        <v>151</v>
      </c>
      <c r="AH2" s="10" t="s">
        <v>162</v>
      </c>
      <c r="AI2" s="10" t="s">
        <v>152</v>
      </c>
      <c r="AJ2" s="16" t="s">
        <v>150</v>
      </c>
      <c r="AK2" s="73"/>
      <c r="AL2" s="18" t="s">
        <v>205</v>
      </c>
      <c r="AM2" s="18" t="s">
        <v>207</v>
      </c>
      <c r="AN2" s="19"/>
      <c r="AO2" s="20" t="s">
        <v>1124</v>
      </c>
      <c r="AP2" s="37"/>
      <c r="AQ2" s="20" t="s">
        <v>1125</v>
      </c>
      <c r="AR2" s="22"/>
      <c r="AS2" s="20" t="s">
        <v>1126</v>
      </c>
      <c r="AT2" s="37"/>
      <c r="AU2" s="23" t="s">
        <v>1127</v>
      </c>
      <c r="AV2" s="24"/>
      <c r="AW2" s="20" t="s">
        <v>1128</v>
      </c>
      <c r="AX2" s="22"/>
      <c r="AY2" s="20" t="s">
        <v>1129</v>
      </c>
      <c r="AZ2" s="22"/>
      <c r="BA2" s="20" t="s">
        <v>1130</v>
      </c>
      <c r="BB2" s="22"/>
      <c r="BC2" s="23" t="s">
        <v>1131</v>
      </c>
      <c r="BD2" s="22"/>
      <c r="BE2" s="20" t="s">
        <v>1132</v>
      </c>
      <c r="BF2" s="22"/>
      <c r="BG2" s="20" t="s">
        <v>1133</v>
      </c>
      <c r="BH2" s="37"/>
      <c r="BI2" s="20" t="s">
        <v>1134</v>
      </c>
      <c r="BJ2" s="37"/>
      <c r="BK2" s="20" t="s">
        <v>1135</v>
      </c>
      <c r="BL2" s="37"/>
      <c r="BM2" s="23" t="s">
        <v>3875</v>
      </c>
      <c r="BN2" s="37"/>
      <c r="BO2" s="20" t="s">
        <v>1136</v>
      </c>
      <c r="BP2" s="37"/>
      <c r="BQ2" s="20" t="s">
        <v>1137</v>
      </c>
    </row>
    <row r="3" spans="1:69" s="21" customFormat="1" ht="18.75" customHeight="1" x14ac:dyDescent="0.25">
      <c r="A3" s="189"/>
      <c r="B3" s="30" t="s">
        <v>246</v>
      </c>
      <c r="C3" s="201"/>
      <c r="D3" s="201"/>
      <c r="E3" s="30" t="s">
        <v>1138</v>
      </c>
      <c r="F3" s="9" t="s">
        <v>1140</v>
      </c>
      <c r="G3" s="203" t="s">
        <v>1141</v>
      </c>
      <c r="H3" s="11" t="s">
        <v>1142</v>
      </c>
      <c r="I3" s="30" t="s">
        <v>389</v>
      </c>
      <c r="J3" s="30" t="s">
        <v>390</v>
      </c>
      <c r="K3" s="30"/>
      <c r="L3" s="30"/>
      <c r="M3" s="30" t="s">
        <v>154</v>
      </c>
      <c r="N3" s="30" t="s">
        <v>155</v>
      </c>
      <c r="O3" s="30" t="s">
        <v>154</v>
      </c>
      <c r="P3" s="30" t="s">
        <v>155</v>
      </c>
      <c r="Q3" s="30" t="s">
        <v>156</v>
      </c>
      <c r="R3" s="30" t="s">
        <v>156</v>
      </c>
      <c r="S3" s="30" t="s">
        <v>156</v>
      </c>
      <c r="T3" s="191" t="s">
        <v>202</v>
      </c>
      <c r="U3" s="108"/>
      <c r="V3" s="30" t="s">
        <v>384</v>
      </c>
      <c r="W3" s="32" t="s">
        <v>159</v>
      </c>
      <c r="X3" s="32" t="s">
        <v>159</v>
      </c>
      <c r="Y3" s="32" t="s">
        <v>159</v>
      </c>
      <c r="Z3" s="32" t="s">
        <v>159</v>
      </c>
      <c r="AA3" s="32" t="s">
        <v>159</v>
      </c>
      <c r="AB3" s="192" t="s">
        <v>201</v>
      </c>
      <c r="AC3" s="108"/>
      <c r="AD3" s="30" t="s">
        <v>160</v>
      </c>
      <c r="AE3" s="30" t="s">
        <v>161</v>
      </c>
      <c r="AF3" s="30" t="s">
        <v>161</v>
      </c>
      <c r="AG3" s="30" t="s">
        <v>161</v>
      </c>
      <c r="AH3" s="30" t="s">
        <v>161</v>
      </c>
      <c r="AI3" s="30" t="s">
        <v>161</v>
      </c>
      <c r="AJ3" s="34" t="s">
        <v>200</v>
      </c>
      <c r="AK3" s="73"/>
      <c r="AL3" s="35" t="s">
        <v>206</v>
      </c>
      <c r="AM3" s="35" t="s">
        <v>208</v>
      </c>
      <c r="AN3" s="19"/>
      <c r="AO3" s="207"/>
      <c r="AP3" s="37"/>
      <c r="AQ3" s="207"/>
      <c r="AR3" s="37"/>
      <c r="AS3" s="207"/>
      <c r="AT3" s="37"/>
      <c r="AU3" s="208"/>
      <c r="AV3" s="39"/>
      <c r="AW3" s="42"/>
      <c r="AX3" s="22"/>
      <c r="AY3" s="42"/>
      <c r="AZ3" s="22"/>
      <c r="BA3" s="42"/>
      <c r="BB3" s="22"/>
      <c r="BC3" s="209"/>
      <c r="BD3" s="22"/>
      <c r="BE3" s="42"/>
      <c r="BF3" s="22"/>
      <c r="BG3" s="42"/>
      <c r="BH3" s="37"/>
      <c r="BI3" s="42"/>
      <c r="BJ3" s="37"/>
      <c r="BK3" s="42"/>
      <c r="BL3" s="37"/>
      <c r="BM3" s="208"/>
      <c r="BN3" s="37"/>
      <c r="BO3" s="42"/>
      <c r="BP3" s="37"/>
      <c r="BQ3" s="42"/>
    </row>
    <row r="4" spans="1:69" s="21" customFormat="1" ht="18.75" customHeight="1" thickBot="1" x14ac:dyDescent="0.3">
      <c r="A4" s="26"/>
      <c r="B4" s="28"/>
      <c r="C4" s="202"/>
      <c r="D4" s="202"/>
      <c r="E4" s="28"/>
      <c r="F4" s="27"/>
      <c r="G4" s="190"/>
      <c r="H4" s="29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31"/>
      <c r="U4" s="108"/>
      <c r="V4" s="28" t="s">
        <v>4125</v>
      </c>
      <c r="W4" s="204"/>
      <c r="X4" s="204"/>
      <c r="Y4" s="204"/>
      <c r="Z4" s="204"/>
      <c r="AA4" s="204"/>
      <c r="AB4" s="33"/>
      <c r="AC4" s="108"/>
      <c r="AD4" s="28"/>
      <c r="AE4" s="28"/>
      <c r="AF4" s="28"/>
      <c r="AG4" s="28"/>
      <c r="AH4" s="28"/>
      <c r="AI4" s="28"/>
      <c r="AJ4" s="205"/>
      <c r="AK4" s="73"/>
      <c r="AL4" s="206"/>
      <c r="AM4" s="206"/>
      <c r="AN4" s="19"/>
      <c r="AO4" s="36"/>
      <c r="AP4" s="37"/>
      <c r="AQ4" s="36"/>
      <c r="AR4" s="37"/>
      <c r="AS4" s="36"/>
      <c r="AT4" s="37"/>
      <c r="AU4" s="38"/>
      <c r="AV4" s="39"/>
      <c r="AW4" s="40"/>
      <c r="AX4" s="22"/>
      <c r="AY4" s="40"/>
      <c r="AZ4" s="22"/>
      <c r="BA4" s="40"/>
      <c r="BB4" s="22"/>
      <c r="BC4" s="41"/>
      <c r="BD4" s="22"/>
      <c r="BE4" s="40"/>
      <c r="BF4" s="22"/>
      <c r="BG4" s="40"/>
      <c r="BH4" s="37"/>
      <c r="BI4" s="40"/>
      <c r="BJ4" s="37"/>
      <c r="BK4" s="40"/>
      <c r="BL4" s="37"/>
      <c r="BM4" s="38"/>
      <c r="BN4" s="37"/>
      <c r="BO4" s="40"/>
      <c r="BP4" s="37"/>
      <c r="BQ4" s="40"/>
    </row>
    <row r="5" spans="1:69" s="65" customFormat="1" ht="13.5" customHeight="1" x14ac:dyDescent="0.2">
      <c r="A5" s="43" t="s">
        <v>0</v>
      </c>
      <c r="B5" s="45">
        <v>8718564520019</v>
      </c>
      <c r="C5" s="44" t="s">
        <v>1242</v>
      </c>
      <c r="D5" s="185" t="s">
        <v>4787</v>
      </c>
      <c r="E5" s="46" t="s">
        <v>4544</v>
      </c>
      <c r="F5" s="46" t="s">
        <v>4545</v>
      </c>
      <c r="G5" s="46" t="s">
        <v>1143</v>
      </c>
      <c r="H5" s="46" t="s">
        <v>333</v>
      </c>
      <c r="I5" s="46" t="s">
        <v>4552</v>
      </c>
      <c r="J5" s="46" t="s">
        <v>4560</v>
      </c>
      <c r="K5" s="46" t="s">
        <v>1150</v>
      </c>
      <c r="L5" s="46" t="s">
        <v>1144</v>
      </c>
      <c r="M5" s="47" t="s">
        <v>333</v>
      </c>
      <c r="N5" s="47" t="s">
        <v>333</v>
      </c>
      <c r="O5" s="47">
        <v>0.18</v>
      </c>
      <c r="P5" s="48">
        <v>0.09</v>
      </c>
      <c r="Q5" s="49">
        <v>350</v>
      </c>
      <c r="R5" s="49">
        <v>162</v>
      </c>
      <c r="S5" s="194">
        <v>12</v>
      </c>
      <c r="T5" s="48">
        <f>(Q5/10*R5/10*S5/10)</f>
        <v>680.4</v>
      </c>
      <c r="U5" s="195"/>
      <c r="V5" s="49">
        <v>5</v>
      </c>
      <c r="W5" s="196">
        <v>0.96</v>
      </c>
      <c r="X5" s="196">
        <f>W5*0.98</f>
        <v>0.94079999999999997</v>
      </c>
      <c r="Y5" s="49">
        <v>353</v>
      </c>
      <c r="Z5" s="49">
        <v>165</v>
      </c>
      <c r="AA5" s="49">
        <v>120</v>
      </c>
      <c r="AB5" s="48">
        <f>(Y5/10*Z5/10*AA5/10)</f>
        <v>6989.3999999999987</v>
      </c>
      <c r="AC5" s="195"/>
      <c r="AD5" s="49">
        <v>60</v>
      </c>
      <c r="AE5" s="197">
        <v>11.82</v>
      </c>
      <c r="AF5" s="197">
        <f>AD5*O5</f>
        <v>10.799999999999999</v>
      </c>
      <c r="AG5" s="49">
        <v>37</v>
      </c>
      <c r="AH5" s="49">
        <v>30</v>
      </c>
      <c r="AI5" s="49">
        <v>35</v>
      </c>
      <c r="AJ5" s="221">
        <f t="shared" ref="AJ5:AJ80" si="0">AG5*AH5*AI5/1000000</f>
        <v>3.8850000000000003E-2</v>
      </c>
      <c r="AK5" s="43"/>
      <c r="AL5" s="198" t="s">
        <v>3874</v>
      </c>
      <c r="AM5" s="199">
        <v>4203291000</v>
      </c>
      <c r="AN5" s="58"/>
      <c r="AO5" s="59" t="s">
        <v>1435</v>
      </c>
      <c r="AP5" s="21"/>
      <c r="AQ5" s="60" t="s">
        <v>1436</v>
      </c>
      <c r="AR5" s="61"/>
      <c r="AS5" s="60" t="s">
        <v>1437</v>
      </c>
      <c r="AT5" s="21"/>
      <c r="AU5" s="59" t="s">
        <v>1438</v>
      </c>
      <c r="AV5" s="62"/>
      <c r="AW5" s="200" t="s">
        <v>1439</v>
      </c>
      <c r="AX5" s="13"/>
      <c r="AY5" s="64" t="s">
        <v>1440</v>
      </c>
      <c r="AZ5" s="13"/>
      <c r="BA5" s="200" t="s">
        <v>1441</v>
      </c>
      <c r="BB5" s="17"/>
      <c r="BC5" s="59" t="s">
        <v>1442</v>
      </c>
      <c r="BD5" s="17"/>
      <c r="BE5" s="43" t="s">
        <v>1443</v>
      </c>
      <c r="BF5" s="17"/>
      <c r="BG5" s="59" t="s">
        <v>1444</v>
      </c>
      <c r="BH5" s="17"/>
      <c r="BI5" s="59" t="s">
        <v>1445</v>
      </c>
      <c r="BJ5" s="17"/>
      <c r="BK5" s="59" t="s">
        <v>1446</v>
      </c>
      <c r="BL5" s="17"/>
      <c r="BM5" s="175" t="s">
        <v>4180</v>
      </c>
      <c r="BN5" s="17"/>
      <c r="BO5" s="59" t="s">
        <v>1447</v>
      </c>
      <c r="BQ5" s="188" t="s">
        <v>1448</v>
      </c>
    </row>
    <row r="6" spans="1:69" s="65" customFormat="1" ht="13.5" customHeight="1" x14ac:dyDescent="0.2">
      <c r="A6" s="55" t="s">
        <v>1</v>
      </c>
      <c r="B6" s="67">
        <v>8718564520026</v>
      </c>
      <c r="C6" s="66" t="s">
        <v>1242</v>
      </c>
      <c r="D6" s="185" t="s">
        <v>4787</v>
      </c>
      <c r="E6" s="46" t="s">
        <v>4544</v>
      </c>
      <c r="F6" s="46" t="s">
        <v>4545</v>
      </c>
      <c r="G6" s="46" t="s">
        <v>1143</v>
      </c>
      <c r="H6" s="46" t="s">
        <v>333</v>
      </c>
      <c r="I6" s="46" t="s">
        <v>4552</v>
      </c>
      <c r="J6" s="46" t="s">
        <v>4560</v>
      </c>
      <c r="K6" s="46" t="s">
        <v>1150</v>
      </c>
      <c r="L6" s="46" t="s">
        <v>1144</v>
      </c>
      <c r="M6" s="47" t="s">
        <v>333</v>
      </c>
      <c r="N6" s="47" t="s">
        <v>333</v>
      </c>
      <c r="O6" s="68">
        <v>0.16</v>
      </c>
      <c r="P6" s="69">
        <v>0.08</v>
      </c>
      <c r="Q6" s="50">
        <v>353</v>
      </c>
      <c r="R6" s="50">
        <v>150</v>
      </c>
      <c r="S6" s="51">
        <v>11.6</v>
      </c>
      <c r="T6" s="48">
        <f t="shared" ref="T6:T82" si="1">(Q6/10*R6/10*S6/10)</f>
        <v>614.22</v>
      </c>
      <c r="U6" s="52"/>
      <c r="V6" s="49">
        <v>5</v>
      </c>
      <c r="W6" s="53">
        <v>0.87</v>
      </c>
      <c r="X6" s="196">
        <f t="shared" ref="X6:X67" si="2">W6*0.98</f>
        <v>0.85260000000000002</v>
      </c>
      <c r="Y6" s="50">
        <v>353</v>
      </c>
      <c r="Z6" s="50">
        <v>150</v>
      </c>
      <c r="AA6" s="50">
        <v>105</v>
      </c>
      <c r="AB6" s="48">
        <f t="shared" ref="AB6:AB82" si="3">(Y6/10*Z6/10*AA6/10)</f>
        <v>5559.75</v>
      </c>
      <c r="AC6" s="52"/>
      <c r="AD6" s="50">
        <v>60</v>
      </c>
      <c r="AE6" s="54">
        <v>11.18</v>
      </c>
      <c r="AF6" s="197">
        <f t="shared" ref="AF6:AF67" si="4">AD6*O6</f>
        <v>9.6</v>
      </c>
      <c r="AG6" s="50">
        <v>37</v>
      </c>
      <c r="AH6" s="50">
        <v>30</v>
      </c>
      <c r="AI6" s="50">
        <v>35</v>
      </c>
      <c r="AJ6" s="167">
        <f t="shared" si="0"/>
        <v>3.8850000000000003E-2</v>
      </c>
      <c r="AK6" s="55"/>
      <c r="AL6" s="56" t="s">
        <v>3874</v>
      </c>
      <c r="AM6" s="57">
        <v>4203291000</v>
      </c>
      <c r="AN6" s="58"/>
      <c r="AO6" s="59" t="s">
        <v>1435</v>
      </c>
      <c r="AP6" s="21"/>
      <c r="AQ6" s="60" t="s">
        <v>1436</v>
      </c>
      <c r="AR6" s="61"/>
      <c r="AS6" s="60" t="s">
        <v>1437</v>
      </c>
      <c r="AT6" s="21"/>
      <c r="AU6" s="59" t="s">
        <v>1449</v>
      </c>
      <c r="AV6" s="62"/>
      <c r="AW6" s="63" t="s">
        <v>1439</v>
      </c>
      <c r="AX6" s="13"/>
      <c r="AY6" s="64" t="s">
        <v>1440</v>
      </c>
      <c r="AZ6" s="13"/>
      <c r="BA6" s="63" t="s">
        <v>1441</v>
      </c>
      <c r="BB6" s="17"/>
      <c r="BC6" s="59" t="s">
        <v>1450</v>
      </c>
      <c r="BD6" s="17"/>
      <c r="BE6" s="55" t="s">
        <v>1443</v>
      </c>
      <c r="BF6" s="17"/>
      <c r="BG6" s="59" t="s">
        <v>1444</v>
      </c>
      <c r="BH6" s="17"/>
      <c r="BI6" s="59" t="s">
        <v>1445</v>
      </c>
      <c r="BJ6" s="17"/>
      <c r="BK6" s="59" t="s">
        <v>1446</v>
      </c>
      <c r="BL6" s="17"/>
      <c r="BM6" s="175" t="s">
        <v>3876</v>
      </c>
      <c r="BN6" s="17"/>
      <c r="BO6" s="59" t="s">
        <v>1447</v>
      </c>
      <c r="BQ6" s="72" t="s">
        <v>1448</v>
      </c>
    </row>
    <row r="7" spans="1:69" s="65" customFormat="1" ht="13.5" customHeight="1" x14ac:dyDescent="0.2">
      <c r="A7" s="55" t="s">
        <v>2</v>
      </c>
      <c r="B7" s="67">
        <v>8718564520033</v>
      </c>
      <c r="C7" s="66" t="s">
        <v>1242</v>
      </c>
      <c r="D7" s="185" t="s">
        <v>4787</v>
      </c>
      <c r="E7" s="46" t="s">
        <v>4544</v>
      </c>
      <c r="F7" s="46" t="s">
        <v>4545</v>
      </c>
      <c r="G7" s="46" t="s">
        <v>1143</v>
      </c>
      <c r="H7" s="46" t="s">
        <v>333</v>
      </c>
      <c r="I7" s="46" t="s">
        <v>4552</v>
      </c>
      <c r="J7" s="46" t="s">
        <v>4560</v>
      </c>
      <c r="K7" s="46" t="s">
        <v>1150</v>
      </c>
      <c r="L7" s="46" t="s">
        <v>1144</v>
      </c>
      <c r="M7" s="47" t="s">
        <v>333</v>
      </c>
      <c r="N7" s="47" t="s">
        <v>333</v>
      </c>
      <c r="O7" s="68">
        <v>0.18</v>
      </c>
      <c r="P7" s="69">
        <v>0.09</v>
      </c>
      <c r="Q7" s="50">
        <v>353</v>
      </c>
      <c r="R7" s="50">
        <v>165</v>
      </c>
      <c r="S7" s="51">
        <v>12</v>
      </c>
      <c r="T7" s="48">
        <f t="shared" si="1"/>
        <v>698.93999999999994</v>
      </c>
      <c r="U7" s="52"/>
      <c r="V7" s="49">
        <v>5</v>
      </c>
      <c r="W7" s="53">
        <v>0.92500000000000004</v>
      </c>
      <c r="X7" s="196">
        <f t="shared" si="2"/>
        <v>0.90649999999999997</v>
      </c>
      <c r="Y7" s="50">
        <v>353</v>
      </c>
      <c r="Z7" s="50">
        <v>169</v>
      </c>
      <c r="AA7" s="50">
        <v>120</v>
      </c>
      <c r="AB7" s="48">
        <f t="shared" si="3"/>
        <v>7158.8399999999992</v>
      </c>
      <c r="AC7" s="52"/>
      <c r="AD7" s="50">
        <v>60</v>
      </c>
      <c r="AE7" s="54">
        <v>11.88</v>
      </c>
      <c r="AF7" s="197">
        <f t="shared" si="4"/>
        <v>10.799999999999999</v>
      </c>
      <c r="AG7" s="50">
        <v>37</v>
      </c>
      <c r="AH7" s="50">
        <v>35</v>
      </c>
      <c r="AI7" s="50">
        <v>35</v>
      </c>
      <c r="AJ7" s="167">
        <f t="shared" si="0"/>
        <v>4.5324999999999997E-2</v>
      </c>
      <c r="AK7" s="55"/>
      <c r="AL7" s="56" t="s">
        <v>3874</v>
      </c>
      <c r="AM7" s="57">
        <v>4203291000</v>
      </c>
      <c r="AN7" s="58"/>
      <c r="AO7" s="59" t="s">
        <v>1435</v>
      </c>
      <c r="AP7" s="21"/>
      <c r="AQ7" s="60" t="s">
        <v>1436</v>
      </c>
      <c r="AR7" s="61"/>
      <c r="AS7" s="60" t="s">
        <v>1437</v>
      </c>
      <c r="AT7" s="21"/>
      <c r="AU7" s="59" t="s">
        <v>1438</v>
      </c>
      <c r="AV7" s="62"/>
      <c r="AW7" s="63" t="s">
        <v>1439</v>
      </c>
      <c r="AX7" s="13"/>
      <c r="AY7" s="64" t="s">
        <v>1440</v>
      </c>
      <c r="AZ7" s="13"/>
      <c r="BA7" s="63" t="s">
        <v>1441</v>
      </c>
      <c r="BB7" s="17"/>
      <c r="BC7" s="59" t="s">
        <v>1442</v>
      </c>
      <c r="BD7" s="17"/>
      <c r="BE7" s="55" t="s">
        <v>1443</v>
      </c>
      <c r="BF7" s="17"/>
      <c r="BG7" s="59" t="s">
        <v>1444</v>
      </c>
      <c r="BH7" s="17"/>
      <c r="BI7" s="59" t="s">
        <v>1445</v>
      </c>
      <c r="BJ7" s="17"/>
      <c r="BK7" s="59" t="s">
        <v>1446</v>
      </c>
      <c r="BL7" s="17"/>
      <c r="BM7" s="175" t="s">
        <v>3876</v>
      </c>
      <c r="BN7" s="17"/>
      <c r="BO7" s="59" t="s">
        <v>1447</v>
      </c>
      <c r="BQ7" s="72" t="s">
        <v>1448</v>
      </c>
    </row>
    <row r="8" spans="1:69" s="65" customFormat="1" ht="13.5" customHeight="1" x14ac:dyDescent="0.2">
      <c r="A8" s="55" t="s">
        <v>3</v>
      </c>
      <c r="B8" s="67">
        <v>8718564520040</v>
      </c>
      <c r="C8" s="66" t="s">
        <v>1242</v>
      </c>
      <c r="D8" s="185" t="s">
        <v>4787</v>
      </c>
      <c r="E8" s="46" t="s">
        <v>4544</v>
      </c>
      <c r="F8" s="46" t="s">
        <v>4545</v>
      </c>
      <c r="G8" s="46" t="s">
        <v>1143</v>
      </c>
      <c r="H8" s="46" t="s">
        <v>333</v>
      </c>
      <c r="I8" s="46" t="s">
        <v>4552</v>
      </c>
      <c r="J8" s="46" t="s">
        <v>4560</v>
      </c>
      <c r="K8" s="46" t="s">
        <v>1150</v>
      </c>
      <c r="L8" s="46" t="s">
        <v>1144</v>
      </c>
      <c r="M8" s="47" t="s">
        <v>333</v>
      </c>
      <c r="N8" s="47" t="s">
        <v>333</v>
      </c>
      <c r="O8" s="68">
        <v>0.2</v>
      </c>
      <c r="P8" s="69">
        <v>0.01</v>
      </c>
      <c r="Q8" s="50">
        <v>340</v>
      </c>
      <c r="R8" s="50">
        <v>180</v>
      </c>
      <c r="S8" s="51">
        <v>14</v>
      </c>
      <c r="T8" s="48">
        <f t="shared" si="1"/>
        <v>856.8</v>
      </c>
      <c r="U8" s="52"/>
      <c r="V8" s="49">
        <v>5</v>
      </c>
      <c r="W8" s="53">
        <v>1.08</v>
      </c>
      <c r="X8" s="196">
        <f t="shared" si="2"/>
        <v>1.0584</v>
      </c>
      <c r="Y8" s="50">
        <v>340</v>
      </c>
      <c r="Z8" s="50">
        <v>180</v>
      </c>
      <c r="AA8" s="50">
        <v>140</v>
      </c>
      <c r="AB8" s="48">
        <f t="shared" si="3"/>
        <v>8568</v>
      </c>
      <c r="AC8" s="52"/>
      <c r="AD8" s="50">
        <v>60</v>
      </c>
      <c r="AE8" s="54">
        <v>13.8</v>
      </c>
      <c r="AF8" s="197">
        <f t="shared" si="4"/>
        <v>12</v>
      </c>
      <c r="AG8" s="50">
        <v>37</v>
      </c>
      <c r="AH8" s="50">
        <v>35</v>
      </c>
      <c r="AI8" s="50">
        <v>35</v>
      </c>
      <c r="AJ8" s="167">
        <f t="shared" si="0"/>
        <v>4.5324999999999997E-2</v>
      </c>
      <c r="AK8" s="55"/>
      <c r="AL8" s="56" t="s">
        <v>3874</v>
      </c>
      <c r="AM8" s="57">
        <v>4203291000</v>
      </c>
      <c r="AN8" s="58"/>
      <c r="AO8" s="59" t="s">
        <v>1435</v>
      </c>
      <c r="AP8" s="21"/>
      <c r="AQ8" s="60" t="s">
        <v>1436</v>
      </c>
      <c r="AR8" s="61"/>
      <c r="AS8" s="60" t="s">
        <v>1437</v>
      </c>
      <c r="AT8" s="21"/>
      <c r="AU8" s="59" t="s">
        <v>1438</v>
      </c>
      <c r="AV8" s="62"/>
      <c r="AW8" s="63" t="s">
        <v>1439</v>
      </c>
      <c r="AX8" s="13"/>
      <c r="AY8" s="64" t="s">
        <v>1440</v>
      </c>
      <c r="AZ8" s="13"/>
      <c r="BA8" s="63" t="s">
        <v>1441</v>
      </c>
      <c r="BB8" s="17"/>
      <c r="BC8" s="59" t="s">
        <v>1442</v>
      </c>
      <c r="BD8" s="17"/>
      <c r="BE8" s="55" t="s">
        <v>1443</v>
      </c>
      <c r="BF8" s="17"/>
      <c r="BG8" s="59" t="s">
        <v>1444</v>
      </c>
      <c r="BH8" s="17"/>
      <c r="BI8" s="59" t="s">
        <v>1445</v>
      </c>
      <c r="BJ8" s="17"/>
      <c r="BK8" s="59" t="s">
        <v>1446</v>
      </c>
      <c r="BL8" s="17"/>
      <c r="BM8" s="175" t="s">
        <v>3876</v>
      </c>
      <c r="BN8" s="17"/>
      <c r="BO8" s="59" t="s">
        <v>1447</v>
      </c>
      <c r="BQ8" s="72" t="s">
        <v>1448</v>
      </c>
    </row>
    <row r="9" spans="1:69" s="65" customFormat="1" ht="13.5" customHeight="1" x14ac:dyDescent="0.2">
      <c r="A9" s="55" t="s">
        <v>1428</v>
      </c>
      <c r="B9" s="67">
        <v>8718564524635</v>
      </c>
      <c r="C9" s="66" t="s">
        <v>1433</v>
      </c>
      <c r="D9" s="185" t="s">
        <v>4788</v>
      </c>
      <c r="E9" s="46" t="s">
        <v>4544</v>
      </c>
      <c r="F9" s="46" t="s">
        <v>4546</v>
      </c>
      <c r="G9" s="46" t="s">
        <v>4550</v>
      </c>
      <c r="H9" s="46" t="s">
        <v>333</v>
      </c>
      <c r="I9" s="46" t="s">
        <v>4553</v>
      </c>
      <c r="J9" s="46" t="s">
        <v>4561</v>
      </c>
      <c r="K9" s="46" t="s">
        <v>1150</v>
      </c>
      <c r="L9" s="46" t="s">
        <v>1144</v>
      </c>
      <c r="M9" s="47" t="s">
        <v>333</v>
      </c>
      <c r="N9" s="47" t="s">
        <v>333</v>
      </c>
      <c r="O9" s="68">
        <v>0.16</v>
      </c>
      <c r="P9" s="69">
        <v>0.08</v>
      </c>
      <c r="Q9" s="50">
        <v>356</v>
      </c>
      <c r="R9" s="50">
        <v>155</v>
      </c>
      <c r="S9" s="51">
        <v>8.4</v>
      </c>
      <c r="T9" s="48">
        <f t="shared" ref="T9:T13" si="5">(Q9/10*R9/10*S9/10)</f>
        <v>463.512</v>
      </c>
      <c r="U9" s="52"/>
      <c r="V9" s="49">
        <v>5</v>
      </c>
      <c r="W9" s="53">
        <v>0.82</v>
      </c>
      <c r="X9" s="196">
        <f t="shared" si="2"/>
        <v>0.80359999999999998</v>
      </c>
      <c r="Y9" s="50">
        <v>356</v>
      </c>
      <c r="Z9" s="50">
        <v>155</v>
      </c>
      <c r="AA9" s="50">
        <v>95</v>
      </c>
      <c r="AB9" s="48">
        <f t="shared" ref="AB9:AB13" si="6">(Y9/10*Z9/10*AA9/10)</f>
        <v>5242.0999999999995</v>
      </c>
      <c r="AC9" s="52"/>
      <c r="AD9" s="50">
        <v>60</v>
      </c>
      <c r="AE9" s="54">
        <v>10.72</v>
      </c>
      <c r="AF9" s="197">
        <f t="shared" si="4"/>
        <v>9.6</v>
      </c>
      <c r="AG9" s="50">
        <v>37</v>
      </c>
      <c r="AH9" s="50">
        <v>32</v>
      </c>
      <c r="AI9" s="50">
        <v>35</v>
      </c>
      <c r="AJ9" s="167">
        <f t="shared" ref="AJ9:AJ13" si="7">AG9*AH9*AI9/1000000</f>
        <v>4.1439999999999998E-2</v>
      </c>
      <c r="AK9" s="55"/>
      <c r="AL9" s="56" t="s">
        <v>3874</v>
      </c>
      <c r="AM9" s="57">
        <v>4203291000</v>
      </c>
      <c r="AN9" s="58"/>
      <c r="AO9" s="60" t="s">
        <v>1451</v>
      </c>
      <c r="AP9" s="21"/>
      <c r="AQ9" s="60" t="s">
        <v>1452</v>
      </c>
      <c r="AR9" s="61"/>
      <c r="AS9" s="183" t="s">
        <v>4492</v>
      </c>
      <c r="AT9" s="21"/>
      <c r="AU9" s="59" t="s">
        <v>1453</v>
      </c>
      <c r="AV9" s="62"/>
      <c r="AW9" s="63" t="s">
        <v>1454</v>
      </c>
      <c r="AX9" s="13"/>
      <c r="AY9" s="64" t="s">
        <v>1455</v>
      </c>
      <c r="AZ9" s="13"/>
      <c r="BA9" s="63" t="s">
        <v>1456</v>
      </c>
      <c r="BB9" s="17"/>
      <c r="BC9" s="60" t="s">
        <v>1457</v>
      </c>
      <c r="BD9" s="17"/>
      <c r="BE9" s="55" t="s">
        <v>1458</v>
      </c>
      <c r="BF9" s="17"/>
      <c r="BG9" s="60" t="s">
        <v>1459</v>
      </c>
      <c r="BH9" s="17"/>
      <c r="BI9" s="59" t="s">
        <v>1460</v>
      </c>
      <c r="BJ9" s="17"/>
      <c r="BK9" s="60" t="s">
        <v>1461</v>
      </c>
      <c r="BL9" s="17"/>
      <c r="BM9" s="175" t="s">
        <v>4181</v>
      </c>
      <c r="BN9" s="17"/>
      <c r="BO9" s="60" t="s">
        <v>1462</v>
      </c>
      <c r="BQ9" s="55" t="s">
        <v>1463</v>
      </c>
    </row>
    <row r="10" spans="1:69" s="65" customFormat="1" ht="13.5" customHeight="1" x14ac:dyDescent="0.2">
      <c r="A10" s="55" t="s">
        <v>1429</v>
      </c>
      <c r="B10" s="67">
        <v>8718564524642</v>
      </c>
      <c r="C10" s="66" t="s">
        <v>1433</v>
      </c>
      <c r="D10" s="185" t="s">
        <v>4788</v>
      </c>
      <c r="E10" s="46" t="s">
        <v>4544</v>
      </c>
      <c r="F10" s="46" t="s">
        <v>4546</v>
      </c>
      <c r="G10" s="46" t="s">
        <v>4550</v>
      </c>
      <c r="H10" s="46" t="s">
        <v>333</v>
      </c>
      <c r="I10" s="46" t="s">
        <v>4553</v>
      </c>
      <c r="J10" s="46" t="s">
        <v>4561</v>
      </c>
      <c r="K10" s="46" t="s">
        <v>1150</v>
      </c>
      <c r="L10" s="46" t="s">
        <v>1144</v>
      </c>
      <c r="M10" s="47" t="s">
        <v>333</v>
      </c>
      <c r="N10" s="47" t="s">
        <v>333</v>
      </c>
      <c r="O10" s="68">
        <v>0.16</v>
      </c>
      <c r="P10" s="69">
        <v>0.08</v>
      </c>
      <c r="Q10" s="50">
        <v>356</v>
      </c>
      <c r="R10" s="50">
        <v>155</v>
      </c>
      <c r="S10" s="51">
        <v>8.3000000000000007</v>
      </c>
      <c r="T10" s="48">
        <f t="shared" si="5"/>
        <v>457.99399999999997</v>
      </c>
      <c r="U10" s="52"/>
      <c r="V10" s="49">
        <v>5</v>
      </c>
      <c r="W10" s="53">
        <v>0.81</v>
      </c>
      <c r="X10" s="196">
        <f t="shared" si="2"/>
        <v>0.79380000000000006</v>
      </c>
      <c r="Y10" s="50">
        <v>356</v>
      </c>
      <c r="Z10" s="50">
        <v>155</v>
      </c>
      <c r="AA10" s="50">
        <v>95</v>
      </c>
      <c r="AB10" s="48">
        <f t="shared" si="6"/>
        <v>5242.0999999999995</v>
      </c>
      <c r="AC10" s="52"/>
      <c r="AD10" s="50">
        <v>60</v>
      </c>
      <c r="AE10" s="54">
        <v>10.199999999999999</v>
      </c>
      <c r="AF10" s="197">
        <f t="shared" si="4"/>
        <v>9.6</v>
      </c>
      <c r="AG10" s="50">
        <v>37</v>
      </c>
      <c r="AH10" s="50">
        <v>32</v>
      </c>
      <c r="AI10" s="50">
        <v>35</v>
      </c>
      <c r="AJ10" s="167">
        <f t="shared" si="7"/>
        <v>4.1439999999999998E-2</v>
      </c>
      <c r="AK10" s="55"/>
      <c r="AL10" s="56" t="s">
        <v>3874</v>
      </c>
      <c r="AM10" s="57">
        <v>4203291000</v>
      </c>
      <c r="AN10" s="58"/>
      <c r="AO10" s="60" t="s">
        <v>1451</v>
      </c>
      <c r="AP10" s="21"/>
      <c r="AQ10" s="60" t="s">
        <v>1452</v>
      </c>
      <c r="AR10" s="61"/>
      <c r="AS10" s="183" t="s">
        <v>4492</v>
      </c>
      <c r="AT10" s="21"/>
      <c r="AU10" s="59" t="s">
        <v>1453</v>
      </c>
      <c r="AV10" s="62"/>
      <c r="AW10" s="63" t="s">
        <v>1454</v>
      </c>
      <c r="AX10" s="13"/>
      <c r="AY10" s="64" t="s">
        <v>1455</v>
      </c>
      <c r="AZ10" s="13"/>
      <c r="BA10" s="63" t="s">
        <v>1456</v>
      </c>
      <c r="BB10" s="17"/>
      <c r="BC10" s="60" t="s">
        <v>1457</v>
      </c>
      <c r="BD10" s="17"/>
      <c r="BE10" s="55" t="s">
        <v>1458</v>
      </c>
      <c r="BF10" s="17"/>
      <c r="BG10" s="60" t="s">
        <v>1459</v>
      </c>
      <c r="BH10" s="17"/>
      <c r="BI10" s="59" t="s">
        <v>1460</v>
      </c>
      <c r="BJ10" s="17"/>
      <c r="BK10" s="60" t="s">
        <v>1461</v>
      </c>
      <c r="BL10" s="17"/>
      <c r="BM10" s="175" t="s">
        <v>3877</v>
      </c>
      <c r="BN10" s="17"/>
      <c r="BO10" s="60" t="s">
        <v>1462</v>
      </c>
      <c r="BQ10" s="55" t="s">
        <v>1463</v>
      </c>
    </row>
    <row r="11" spans="1:69" s="65" customFormat="1" ht="13.5" customHeight="1" x14ac:dyDescent="0.2">
      <c r="A11" s="55" t="s">
        <v>1430</v>
      </c>
      <c r="B11" s="67">
        <v>8718564524659</v>
      </c>
      <c r="C11" s="66" t="s">
        <v>1433</v>
      </c>
      <c r="D11" s="185" t="s">
        <v>4788</v>
      </c>
      <c r="E11" s="46" t="s">
        <v>4544</v>
      </c>
      <c r="F11" s="46" t="s">
        <v>4546</v>
      </c>
      <c r="G11" s="46" t="s">
        <v>4550</v>
      </c>
      <c r="H11" s="46" t="s">
        <v>333</v>
      </c>
      <c r="I11" s="46" t="s">
        <v>4553</v>
      </c>
      <c r="J11" s="46" t="s">
        <v>4561</v>
      </c>
      <c r="K11" s="46" t="s">
        <v>1150</v>
      </c>
      <c r="L11" s="46" t="s">
        <v>1144</v>
      </c>
      <c r="M11" s="47" t="s">
        <v>333</v>
      </c>
      <c r="N11" s="47" t="s">
        <v>333</v>
      </c>
      <c r="O11" s="68">
        <v>0.15</v>
      </c>
      <c r="P11" s="69">
        <v>7.4999999999999997E-2</v>
      </c>
      <c r="Q11" s="50">
        <v>353</v>
      </c>
      <c r="R11" s="50">
        <v>140</v>
      </c>
      <c r="S11" s="51">
        <v>8.3000000000000007</v>
      </c>
      <c r="T11" s="48">
        <f t="shared" si="5"/>
        <v>410.18600000000004</v>
      </c>
      <c r="U11" s="52"/>
      <c r="V11" s="49">
        <v>5</v>
      </c>
      <c r="W11" s="53">
        <v>0.79</v>
      </c>
      <c r="X11" s="196">
        <f t="shared" si="2"/>
        <v>0.7742</v>
      </c>
      <c r="Y11" s="50">
        <v>353</v>
      </c>
      <c r="Z11" s="50">
        <v>140</v>
      </c>
      <c r="AA11" s="50">
        <v>95</v>
      </c>
      <c r="AB11" s="48">
        <f t="shared" si="6"/>
        <v>4694.8999999999996</v>
      </c>
      <c r="AC11" s="52"/>
      <c r="AD11" s="50">
        <v>60</v>
      </c>
      <c r="AE11" s="54">
        <v>9.48</v>
      </c>
      <c r="AF11" s="197">
        <f t="shared" si="4"/>
        <v>9</v>
      </c>
      <c r="AG11" s="50">
        <v>37</v>
      </c>
      <c r="AH11" s="50">
        <v>32</v>
      </c>
      <c r="AI11" s="50">
        <v>35</v>
      </c>
      <c r="AJ11" s="167">
        <f t="shared" si="7"/>
        <v>4.1439999999999998E-2</v>
      </c>
      <c r="AK11" s="55"/>
      <c r="AL11" s="56" t="s">
        <v>3874</v>
      </c>
      <c r="AM11" s="57">
        <v>4203291000</v>
      </c>
      <c r="AN11" s="58"/>
      <c r="AO11" s="60" t="s">
        <v>1451</v>
      </c>
      <c r="AP11" s="21"/>
      <c r="AQ11" s="60" t="s">
        <v>1452</v>
      </c>
      <c r="AR11" s="61"/>
      <c r="AS11" s="183" t="s">
        <v>4492</v>
      </c>
      <c r="AT11" s="21"/>
      <c r="AU11" s="59" t="s">
        <v>1453</v>
      </c>
      <c r="AV11" s="62"/>
      <c r="AW11" s="63" t="s">
        <v>1454</v>
      </c>
      <c r="AX11" s="13"/>
      <c r="AY11" s="64" t="s">
        <v>1455</v>
      </c>
      <c r="AZ11" s="13"/>
      <c r="BA11" s="63" t="s">
        <v>1456</v>
      </c>
      <c r="BB11" s="17"/>
      <c r="BC11" s="60" t="s">
        <v>1457</v>
      </c>
      <c r="BD11" s="17"/>
      <c r="BE11" s="55" t="s">
        <v>1458</v>
      </c>
      <c r="BF11" s="17"/>
      <c r="BG11" s="60" t="s">
        <v>1459</v>
      </c>
      <c r="BH11" s="17"/>
      <c r="BI11" s="59" t="s">
        <v>1460</v>
      </c>
      <c r="BJ11" s="17"/>
      <c r="BK11" s="60" t="s">
        <v>1461</v>
      </c>
      <c r="BL11" s="17"/>
      <c r="BM11" s="175" t="s">
        <v>3877</v>
      </c>
      <c r="BN11" s="17"/>
      <c r="BO11" s="60" t="s">
        <v>1462</v>
      </c>
      <c r="BQ11" s="55" t="s">
        <v>1463</v>
      </c>
    </row>
    <row r="12" spans="1:69" s="65" customFormat="1" ht="13.5" customHeight="1" x14ac:dyDescent="0.2">
      <c r="A12" s="55" t="s">
        <v>1431</v>
      </c>
      <c r="B12" s="67">
        <v>8718564524666</v>
      </c>
      <c r="C12" s="66" t="s">
        <v>1433</v>
      </c>
      <c r="D12" s="185" t="s">
        <v>4788</v>
      </c>
      <c r="E12" s="46" t="s">
        <v>4544</v>
      </c>
      <c r="F12" s="46" t="s">
        <v>4546</v>
      </c>
      <c r="G12" s="46" t="s">
        <v>4550</v>
      </c>
      <c r="H12" s="46" t="s">
        <v>333</v>
      </c>
      <c r="I12" s="46" t="s">
        <v>4553</v>
      </c>
      <c r="J12" s="46" t="s">
        <v>4561</v>
      </c>
      <c r="K12" s="46" t="s">
        <v>1150</v>
      </c>
      <c r="L12" s="46" t="s">
        <v>1144</v>
      </c>
      <c r="M12" s="47" t="s">
        <v>333</v>
      </c>
      <c r="N12" s="47" t="s">
        <v>333</v>
      </c>
      <c r="O12" s="68">
        <v>0.17</v>
      </c>
      <c r="P12" s="69">
        <v>0.09</v>
      </c>
      <c r="Q12" s="50">
        <v>365</v>
      </c>
      <c r="R12" s="50">
        <v>160</v>
      </c>
      <c r="S12" s="51">
        <v>10.8</v>
      </c>
      <c r="T12" s="48">
        <f t="shared" si="5"/>
        <v>630.72</v>
      </c>
      <c r="U12" s="52"/>
      <c r="V12" s="49">
        <v>5</v>
      </c>
      <c r="W12" s="53">
        <v>0.9</v>
      </c>
      <c r="X12" s="196">
        <f t="shared" si="2"/>
        <v>0.88200000000000001</v>
      </c>
      <c r="Y12" s="50">
        <v>365</v>
      </c>
      <c r="Z12" s="50">
        <v>160</v>
      </c>
      <c r="AA12" s="50">
        <v>98</v>
      </c>
      <c r="AB12" s="48">
        <f t="shared" si="6"/>
        <v>5723.2</v>
      </c>
      <c r="AC12" s="52"/>
      <c r="AD12" s="50">
        <v>60</v>
      </c>
      <c r="AE12" s="54">
        <v>11.98</v>
      </c>
      <c r="AF12" s="197">
        <f t="shared" si="4"/>
        <v>10.200000000000001</v>
      </c>
      <c r="AG12" s="50">
        <v>37</v>
      </c>
      <c r="AH12" s="50">
        <v>32</v>
      </c>
      <c r="AI12" s="50">
        <v>35</v>
      </c>
      <c r="AJ12" s="167">
        <f t="shared" si="7"/>
        <v>4.1439999999999998E-2</v>
      </c>
      <c r="AK12" s="55"/>
      <c r="AL12" s="56" t="s">
        <v>3874</v>
      </c>
      <c r="AM12" s="57">
        <v>4203291000</v>
      </c>
      <c r="AN12" s="58"/>
      <c r="AO12" s="60" t="s">
        <v>1451</v>
      </c>
      <c r="AP12" s="21"/>
      <c r="AQ12" s="60" t="s">
        <v>1452</v>
      </c>
      <c r="AR12" s="61"/>
      <c r="AS12" s="183" t="s">
        <v>4492</v>
      </c>
      <c r="AT12" s="21"/>
      <c r="AU12" s="59" t="s">
        <v>1453</v>
      </c>
      <c r="AV12" s="62"/>
      <c r="AW12" s="63" t="s">
        <v>1454</v>
      </c>
      <c r="AX12" s="13"/>
      <c r="AY12" s="64" t="s">
        <v>1455</v>
      </c>
      <c r="AZ12" s="13"/>
      <c r="BA12" s="63" t="s">
        <v>1456</v>
      </c>
      <c r="BB12" s="17"/>
      <c r="BC12" s="60" t="s">
        <v>1457</v>
      </c>
      <c r="BD12" s="17"/>
      <c r="BE12" s="55" t="s">
        <v>1458</v>
      </c>
      <c r="BF12" s="17"/>
      <c r="BG12" s="60" t="s">
        <v>1459</v>
      </c>
      <c r="BH12" s="17"/>
      <c r="BI12" s="59" t="s">
        <v>1460</v>
      </c>
      <c r="BJ12" s="17"/>
      <c r="BK12" s="60" t="s">
        <v>1461</v>
      </c>
      <c r="BL12" s="17"/>
      <c r="BM12" s="175" t="s">
        <v>3877</v>
      </c>
      <c r="BN12" s="17"/>
      <c r="BO12" s="60" t="s">
        <v>1462</v>
      </c>
      <c r="BQ12" s="55" t="s">
        <v>1463</v>
      </c>
    </row>
    <row r="13" spans="1:69" s="65" customFormat="1" ht="13.5" customHeight="1" x14ac:dyDescent="0.2">
      <c r="A13" s="55" t="s">
        <v>1432</v>
      </c>
      <c r="B13" s="67">
        <v>8718564524673</v>
      </c>
      <c r="C13" s="66" t="s">
        <v>1433</v>
      </c>
      <c r="D13" s="185" t="s">
        <v>4788</v>
      </c>
      <c r="E13" s="46" t="s">
        <v>4544</v>
      </c>
      <c r="F13" s="46" t="s">
        <v>4546</v>
      </c>
      <c r="G13" s="46" t="s">
        <v>4550</v>
      </c>
      <c r="H13" s="46" t="s">
        <v>333</v>
      </c>
      <c r="I13" s="46" t="s">
        <v>4553</v>
      </c>
      <c r="J13" s="46" t="s">
        <v>4561</v>
      </c>
      <c r="K13" s="46" t="s">
        <v>1150</v>
      </c>
      <c r="L13" s="46" t="s">
        <v>1144</v>
      </c>
      <c r="M13" s="47" t="s">
        <v>333</v>
      </c>
      <c r="N13" s="47" t="s">
        <v>333</v>
      </c>
      <c r="O13" s="68">
        <v>0.18</v>
      </c>
      <c r="P13" s="69">
        <v>0.09</v>
      </c>
      <c r="Q13" s="50">
        <v>365</v>
      </c>
      <c r="R13" s="50">
        <v>173</v>
      </c>
      <c r="S13" s="51">
        <v>11</v>
      </c>
      <c r="T13" s="48">
        <f t="shared" si="5"/>
        <v>694.59500000000003</v>
      </c>
      <c r="U13" s="52"/>
      <c r="V13" s="49">
        <v>5</v>
      </c>
      <c r="W13" s="53">
        <v>0.99</v>
      </c>
      <c r="X13" s="196">
        <f t="shared" si="2"/>
        <v>0.97019999999999995</v>
      </c>
      <c r="Y13" s="50">
        <v>365</v>
      </c>
      <c r="Z13" s="50">
        <v>173</v>
      </c>
      <c r="AA13" s="50">
        <v>102</v>
      </c>
      <c r="AB13" s="48">
        <f t="shared" si="6"/>
        <v>6440.79</v>
      </c>
      <c r="AC13" s="52"/>
      <c r="AD13" s="50">
        <v>60</v>
      </c>
      <c r="AE13" s="54">
        <v>12.08</v>
      </c>
      <c r="AF13" s="197">
        <f t="shared" si="4"/>
        <v>10.799999999999999</v>
      </c>
      <c r="AG13" s="50">
        <v>37</v>
      </c>
      <c r="AH13" s="50">
        <v>32</v>
      </c>
      <c r="AI13" s="50">
        <v>35</v>
      </c>
      <c r="AJ13" s="167">
        <f t="shared" si="7"/>
        <v>4.1439999999999998E-2</v>
      </c>
      <c r="AK13" s="55"/>
      <c r="AL13" s="56" t="s">
        <v>3874</v>
      </c>
      <c r="AM13" s="57">
        <v>4203291000</v>
      </c>
      <c r="AN13" s="58"/>
      <c r="AO13" s="60" t="s">
        <v>1451</v>
      </c>
      <c r="AP13" s="21"/>
      <c r="AQ13" s="60" t="s">
        <v>1452</v>
      </c>
      <c r="AR13" s="61"/>
      <c r="AS13" s="183" t="s">
        <v>4492</v>
      </c>
      <c r="AT13" s="21"/>
      <c r="AU13" s="59" t="s">
        <v>1453</v>
      </c>
      <c r="AV13" s="62"/>
      <c r="AW13" s="63" t="s">
        <v>1454</v>
      </c>
      <c r="AX13" s="13"/>
      <c r="AY13" s="64" t="s">
        <v>1455</v>
      </c>
      <c r="AZ13" s="13"/>
      <c r="BA13" s="63" t="s">
        <v>1456</v>
      </c>
      <c r="BB13" s="17"/>
      <c r="BC13" s="60" t="s">
        <v>1457</v>
      </c>
      <c r="BD13" s="17"/>
      <c r="BE13" s="55" t="s">
        <v>1458</v>
      </c>
      <c r="BF13" s="17"/>
      <c r="BG13" s="60" t="s">
        <v>1459</v>
      </c>
      <c r="BH13" s="17"/>
      <c r="BI13" s="59" t="s">
        <v>1460</v>
      </c>
      <c r="BJ13" s="17"/>
      <c r="BK13" s="60" t="s">
        <v>1461</v>
      </c>
      <c r="BL13" s="17"/>
      <c r="BM13" s="175" t="s">
        <v>3877</v>
      </c>
      <c r="BN13" s="17"/>
      <c r="BO13" s="60" t="s">
        <v>1462</v>
      </c>
      <c r="BQ13" s="55" t="s">
        <v>1463</v>
      </c>
    </row>
    <row r="14" spans="1:69" s="65" customFormat="1" ht="13.5" customHeight="1" x14ac:dyDescent="0.2">
      <c r="A14" s="55" t="s">
        <v>4</v>
      </c>
      <c r="B14" s="67">
        <v>8718564520057</v>
      </c>
      <c r="C14" s="66" t="s">
        <v>1243</v>
      </c>
      <c r="D14" s="185" t="s">
        <v>4789</v>
      </c>
      <c r="E14" s="46" t="s">
        <v>4544</v>
      </c>
      <c r="F14" s="46" t="s">
        <v>4546</v>
      </c>
      <c r="G14" s="46" t="s">
        <v>1143</v>
      </c>
      <c r="H14" s="46" t="s">
        <v>333</v>
      </c>
      <c r="I14" s="46" t="s">
        <v>4554</v>
      </c>
      <c r="J14" s="46" t="s">
        <v>4562</v>
      </c>
      <c r="K14" s="46" t="s">
        <v>4583</v>
      </c>
      <c r="L14" s="46" t="s">
        <v>1144</v>
      </c>
      <c r="M14" s="47" t="s">
        <v>333</v>
      </c>
      <c r="N14" s="47" t="s">
        <v>333</v>
      </c>
      <c r="O14" s="68">
        <v>0.16</v>
      </c>
      <c r="P14" s="69">
        <v>0.08</v>
      </c>
      <c r="Q14" s="50">
        <v>356</v>
      </c>
      <c r="R14" s="50">
        <v>155</v>
      </c>
      <c r="S14" s="51">
        <v>8.4</v>
      </c>
      <c r="T14" s="48">
        <f t="shared" si="1"/>
        <v>463.512</v>
      </c>
      <c r="U14" s="52"/>
      <c r="V14" s="49">
        <v>5</v>
      </c>
      <c r="W14" s="53">
        <v>0.82</v>
      </c>
      <c r="X14" s="196">
        <f t="shared" si="2"/>
        <v>0.80359999999999998</v>
      </c>
      <c r="Y14" s="50">
        <v>356</v>
      </c>
      <c r="Z14" s="50">
        <v>155</v>
      </c>
      <c r="AA14" s="50">
        <v>95</v>
      </c>
      <c r="AB14" s="48">
        <f t="shared" si="3"/>
        <v>5242.0999999999995</v>
      </c>
      <c r="AC14" s="52"/>
      <c r="AD14" s="50">
        <v>60</v>
      </c>
      <c r="AE14" s="54">
        <v>10.72</v>
      </c>
      <c r="AF14" s="197">
        <f t="shared" si="4"/>
        <v>9.6</v>
      </c>
      <c r="AG14" s="50">
        <v>37</v>
      </c>
      <c r="AH14" s="50">
        <v>30</v>
      </c>
      <c r="AI14" s="50">
        <v>30</v>
      </c>
      <c r="AJ14" s="167">
        <f t="shared" si="0"/>
        <v>3.3300000000000003E-2</v>
      </c>
      <c r="AK14" s="55"/>
      <c r="AL14" s="56" t="s">
        <v>3874</v>
      </c>
      <c r="AM14" s="57">
        <v>4203291000</v>
      </c>
      <c r="AN14" s="58"/>
      <c r="AO14" s="59" t="s">
        <v>1464</v>
      </c>
      <c r="AP14" s="21"/>
      <c r="AQ14" s="70" t="s">
        <v>1465</v>
      </c>
      <c r="AR14" s="62"/>
      <c r="AS14" s="55" t="s">
        <v>1466</v>
      </c>
      <c r="AT14" s="21"/>
      <c r="AU14" s="70" t="s">
        <v>1467</v>
      </c>
      <c r="AV14" s="62"/>
      <c r="AW14" s="63" t="s">
        <v>1468</v>
      </c>
      <c r="AX14" s="13"/>
      <c r="AY14" s="71" t="s">
        <v>1469</v>
      </c>
      <c r="AZ14" s="13"/>
      <c r="BA14" s="63" t="s">
        <v>1470</v>
      </c>
      <c r="BB14" s="17"/>
      <c r="BC14" s="70" t="s">
        <v>1471</v>
      </c>
      <c r="BD14" s="17"/>
      <c r="BE14" s="55" t="s">
        <v>1472</v>
      </c>
      <c r="BF14" s="17"/>
      <c r="BG14" s="70" t="s">
        <v>1473</v>
      </c>
      <c r="BH14" s="17"/>
      <c r="BI14" s="59" t="s">
        <v>1474</v>
      </c>
      <c r="BJ14" s="17"/>
      <c r="BK14" s="70" t="s">
        <v>1475</v>
      </c>
      <c r="BL14" s="17"/>
      <c r="BM14" s="169" t="s">
        <v>4182</v>
      </c>
      <c r="BN14" s="17"/>
      <c r="BO14" s="70" t="s">
        <v>1476</v>
      </c>
      <c r="BQ14" s="72" t="s">
        <v>1477</v>
      </c>
    </row>
    <row r="15" spans="1:69" s="65" customFormat="1" ht="13.5" customHeight="1" x14ac:dyDescent="0.2">
      <c r="A15" s="55" t="s">
        <v>5</v>
      </c>
      <c r="B15" s="67">
        <v>8718564520064</v>
      </c>
      <c r="C15" s="66" t="s">
        <v>1243</v>
      </c>
      <c r="D15" s="185" t="s">
        <v>4789</v>
      </c>
      <c r="E15" s="46" t="s">
        <v>4544</v>
      </c>
      <c r="F15" s="46" t="s">
        <v>4546</v>
      </c>
      <c r="G15" s="46" t="s">
        <v>1143</v>
      </c>
      <c r="H15" s="46" t="s">
        <v>333</v>
      </c>
      <c r="I15" s="46" t="s">
        <v>4554</v>
      </c>
      <c r="J15" s="46" t="s">
        <v>4562</v>
      </c>
      <c r="K15" s="46" t="s">
        <v>4583</v>
      </c>
      <c r="L15" s="46" t="s">
        <v>1144</v>
      </c>
      <c r="M15" s="47" t="s">
        <v>333</v>
      </c>
      <c r="N15" s="47" t="s">
        <v>333</v>
      </c>
      <c r="O15" s="68">
        <v>0.16</v>
      </c>
      <c r="P15" s="69">
        <v>0.08</v>
      </c>
      <c r="Q15" s="50">
        <v>356</v>
      </c>
      <c r="R15" s="50">
        <v>155</v>
      </c>
      <c r="S15" s="51">
        <v>8.3000000000000007</v>
      </c>
      <c r="T15" s="48">
        <f t="shared" si="1"/>
        <v>457.99399999999997</v>
      </c>
      <c r="U15" s="52"/>
      <c r="V15" s="49">
        <v>5</v>
      </c>
      <c r="W15" s="53">
        <v>0.81</v>
      </c>
      <c r="X15" s="196">
        <f t="shared" si="2"/>
        <v>0.79380000000000006</v>
      </c>
      <c r="Y15" s="50">
        <v>356</v>
      </c>
      <c r="Z15" s="50">
        <v>155</v>
      </c>
      <c r="AA15" s="50">
        <v>95</v>
      </c>
      <c r="AB15" s="48">
        <f t="shared" si="3"/>
        <v>5242.0999999999995</v>
      </c>
      <c r="AC15" s="52"/>
      <c r="AD15" s="50">
        <v>60</v>
      </c>
      <c r="AE15" s="54">
        <v>10.199999999999999</v>
      </c>
      <c r="AF15" s="197">
        <f t="shared" si="4"/>
        <v>9.6</v>
      </c>
      <c r="AG15" s="50">
        <v>37</v>
      </c>
      <c r="AH15" s="50">
        <v>30</v>
      </c>
      <c r="AI15" s="50">
        <v>30</v>
      </c>
      <c r="AJ15" s="167">
        <f t="shared" si="0"/>
        <v>3.3300000000000003E-2</v>
      </c>
      <c r="AK15" s="55"/>
      <c r="AL15" s="56" t="s">
        <v>3874</v>
      </c>
      <c r="AM15" s="57">
        <v>4203291000</v>
      </c>
      <c r="AN15" s="58"/>
      <c r="AO15" s="59" t="s">
        <v>1464</v>
      </c>
      <c r="AP15" s="21"/>
      <c r="AQ15" s="70" t="s">
        <v>1465</v>
      </c>
      <c r="AR15" s="62"/>
      <c r="AS15" s="55" t="s">
        <v>1466</v>
      </c>
      <c r="AT15" s="21"/>
      <c r="AU15" s="70" t="s">
        <v>1478</v>
      </c>
      <c r="AV15" s="62"/>
      <c r="AW15" s="63" t="s">
        <v>1468</v>
      </c>
      <c r="AX15" s="13"/>
      <c r="AY15" s="71" t="s">
        <v>1469</v>
      </c>
      <c r="AZ15" s="13"/>
      <c r="BA15" s="63" t="s">
        <v>1470</v>
      </c>
      <c r="BB15" s="17"/>
      <c r="BC15" s="70" t="s">
        <v>1471</v>
      </c>
      <c r="BD15" s="17"/>
      <c r="BE15" s="55" t="s">
        <v>1472</v>
      </c>
      <c r="BF15" s="17"/>
      <c r="BG15" s="70" t="s">
        <v>1473</v>
      </c>
      <c r="BH15" s="17"/>
      <c r="BI15" s="59" t="s">
        <v>1474</v>
      </c>
      <c r="BJ15" s="17"/>
      <c r="BK15" s="70" t="s">
        <v>1475</v>
      </c>
      <c r="BL15" s="17"/>
      <c r="BM15" s="169" t="s">
        <v>3878</v>
      </c>
      <c r="BN15" s="17"/>
      <c r="BO15" s="70" t="s">
        <v>1476</v>
      </c>
      <c r="BQ15" s="72" t="s">
        <v>1477</v>
      </c>
    </row>
    <row r="16" spans="1:69" s="65" customFormat="1" ht="13.5" customHeight="1" x14ac:dyDescent="0.2">
      <c r="A16" s="55" t="s">
        <v>6</v>
      </c>
      <c r="B16" s="67">
        <v>8718564520071</v>
      </c>
      <c r="C16" s="66" t="s">
        <v>1243</v>
      </c>
      <c r="D16" s="185" t="s">
        <v>4789</v>
      </c>
      <c r="E16" s="46" t="s">
        <v>4544</v>
      </c>
      <c r="F16" s="46" t="s">
        <v>4546</v>
      </c>
      <c r="G16" s="46" t="s">
        <v>1143</v>
      </c>
      <c r="H16" s="46" t="s">
        <v>333</v>
      </c>
      <c r="I16" s="46" t="s">
        <v>4554</v>
      </c>
      <c r="J16" s="46" t="s">
        <v>4562</v>
      </c>
      <c r="K16" s="46" t="s">
        <v>4583</v>
      </c>
      <c r="L16" s="46" t="s">
        <v>1144</v>
      </c>
      <c r="M16" s="47" t="s">
        <v>333</v>
      </c>
      <c r="N16" s="47" t="s">
        <v>333</v>
      </c>
      <c r="O16" s="68">
        <v>0.15</v>
      </c>
      <c r="P16" s="69">
        <v>7.4999999999999997E-2</v>
      </c>
      <c r="Q16" s="50">
        <v>353</v>
      </c>
      <c r="R16" s="50">
        <v>140</v>
      </c>
      <c r="S16" s="51">
        <v>8.3000000000000007</v>
      </c>
      <c r="T16" s="48">
        <f t="shared" si="1"/>
        <v>410.18600000000004</v>
      </c>
      <c r="U16" s="52"/>
      <c r="V16" s="49">
        <v>5</v>
      </c>
      <c r="W16" s="53">
        <v>0.79</v>
      </c>
      <c r="X16" s="196">
        <f t="shared" si="2"/>
        <v>0.7742</v>
      </c>
      <c r="Y16" s="50">
        <v>353</v>
      </c>
      <c r="Z16" s="50">
        <v>140</v>
      </c>
      <c r="AA16" s="50">
        <v>95</v>
      </c>
      <c r="AB16" s="48">
        <f t="shared" si="3"/>
        <v>4694.8999999999996</v>
      </c>
      <c r="AC16" s="52"/>
      <c r="AD16" s="50">
        <v>60</v>
      </c>
      <c r="AE16" s="54">
        <v>9.48</v>
      </c>
      <c r="AF16" s="197">
        <f t="shared" si="4"/>
        <v>9</v>
      </c>
      <c r="AG16" s="50">
        <v>37</v>
      </c>
      <c r="AH16" s="50">
        <v>30</v>
      </c>
      <c r="AI16" s="50">
        <v>30</v>
      </c>
      <c r="AJ16" s="167">
        <f t="shared" si="0"/>
        <v>3.3300000000000003E-2</v>
      </c>
      <c r="AK16" s="55"/>
      <c r="AL16" s="56" t="s">
        <v>3874</v>
      </c>
      <c r="AM16" s="57">
        <v>4203291000</v>
      </c>
      <c r="AN16" s="58"/>
      <c r="AO16" s="59" t="s">
        <v>1464</v>
      </c>
      <c r="AP16" s="21"/>
      <c r="AQ16" s="70" t="s">
        <v>1465</v>
      </c>
      <c r="AR16" s="62"/>
      <c r="AS16" s="55" t="s">
        <v>1466</v>
      </c>
      <c r="AT16" s="21"/>
      <c r="AU16" s="70" t="s">
        <v>1467</v>
      </c>
      <c r="AV16" s="62"/>
      <c r="AW16" s="63" t="s">
        <v>1468</v>
      </c>
      <c r="AX16" s="13"/>
      <c r="AY16" s="71" t="s">
        <v>1469</v>
      </c>
      <c r="AZ16" s="13"/>
      <c r="BA16" s="63" t="s">
        <v>1470</v>
      </c>
      <c r="BB16" s="17"/>
      <c r="BC16" s="70" t="s">
        <v>1471</v>
      </c>
      <c r="BD16" s="17"/>
      <c r="BE16" s="55" t="s">
        <v>1472</v>
      </c>
      <c r="BF16" s="17"/>
      <c r="BG16" s="70" t="s">
        <v>1473</v>
      </c>
      <c r="BH16" s="17"/>
      <c r="BI16" s="59" t="s">
        <v>1474</v>
      </c>
      <c r="BJ16" s="17"/>
      <c r="BK16" s="70" t="s">
        <v>1475</v>
      </c>
      <c r="BL16" s="17"/>
      <c r="BM16" s="169" t="s">
        <v>3878</v>
      </c>
      <c r="BN16" s="17"/>
      <c r="BO16" s="70" t="s">
        <v>1476</v>
      </c>
      <c r="BQ16" s="72" t="s">
        <v>1477</v>
      </c>
    </row>
    <row r="17" spans="1:69" s="65" customFormat="1" ht="13.5" customHeight="1" x14ac:dyDescent="0.2">
      <c r="A17" s="55" t="s">
        <v>7</v>
      </c>
      <c r="B17" s="67">
        <v>8718564520088</v>
      </c>
      <c r="C17" s="66" t="s">
        <v>1243</v>
      </c>
      <c r="D17" s="185" t="s">
        <v>4789</v>
      </c>
      <c r="E17" s="46" t="s">
        <v>4544</v>
      </c>
      <c r="F17" s="46" t="s">
        <v>4546</v>
      </c>
      <c r="G17" s="46" t="s">
        <v>1143</v>
      </c>
      <c r="H17" s="46" t="s">
        <v>333</v>
      </c>
      <c r="I17" s="46" t="s">
        <v>4554</v>
      </c>
      <c r="J17" s="46" t="s">
        <v>4562</v>
      </c>
      <c r="K17" s="46" t="s">
        <v>4583</v>
      </c>
      <c r="L17" s="46" t="s">
        <v>1144</v>
      </c>
      <c r="M17" s="47" t="s">
        <v>333</v>
      </c>
      <c r="N17" s="47" t="s">
        <v>333</v>
      </c>
      <c r="O17" s="68">
        <v>0.17</v>
      </c>
      <c r="P17" s="69">
        <v>0.09</v>
      </c>
      <c r="Q17" s="50">
        <v>365</v>
      </c>
      <c r="R17" s="50">
        <v>160</v>
      </c>
      <c r="S17" s="51">
        <v>10.8</v>
      </c>
      <c r="T17" s="48">
        <f t="shared" si="1"/>
        <v>630.72</v>
      </c>
      <c r="U17" s="52"/>
      <c r="V17" s="49">
        <v>5</v>
      </c>
      <c r="W17" s="53">
        <v>0.9</v>
      </c>
      <c r="X17" s="196">
        <f t="shared" si="2"/>
        <v>0.88200000000000001</v>
      </c>
      <c r="Y17" s="50">
        <v>365</v>
      </c>
      <c r="Z17" s="50">
        <v>160</v>
      </c>
      <c r="AA17" s="50">
        <v>98</v>
      </c>
      <c r="AB17" s="48">
        <f t="shared" si="3"/>
        <v>5723.2</v>
      </c>
      <c r="AC17" s="52"/>
      <c r="AD17" s="50">
        <v>60</v>
      </c>
      <c r="AE17" s="54">
        <v>11.98</v>
      </c>
      <c r="AF17" s="197">
        <f t="shared" si="4"/>
        <v>10.200000000000001</v>
      </c>
      <c r="AG17" s="50">
        <v>37</v>
      </c>
      <c r="AH17" s="50">
        <v>30</v>
      </c>
      <c r="AI17" s="50">
        <v>30</v>
      </c>
      <c r="AJ17" s="167">
        <f t="shared" si="0"/>
        <v>3.3300000000000003E-2</v>
      </c>
      <c r="AK17" s="55"/>
      <c r="AL17" s="56" t="s">
        <v>3874</v>
      </c>
      <c r="AM17" s="57">
        <v>4203291000</v>
      </c>
      <c r="AN17" s="58"/>
      <c r="AO17" s="59" t="s">
        <v>1464</v>
      </c>
      <c r="AP17" s="21"/>
      <c r="AQ17" s="70" t="s">
        <v>1465</v>
      </c>
      <c r="AR17" s="62"/>
      <c r="AS17" s="55" t="s">
        <v>1466</v>
      </c>
      <c r="AT17" s="21"/>
      <c r="AU17" s="70" t="s">
        <v>1467</v>
      </c>
      <c r="AV17" s="62"/>
      <c r="AW17" s="63" t="s">
        <v>1468</v>
      </c>
      <c r="AX17" s="13"/>
      <c r="AY17" s="71" t="s">
        <v>1469</v>
      </c>
      <c r="AZ17" s="13"/>
      <c r="BA17" s="63" t="s">
        <v>1470</v>
      </c>
      <c r="BB17" s="17"/>
      <c r="BC17" s="70" t="s">
        <v>1471</v>
      </c>
      <c r="BD17" s="17"/>
      <c r="BE17" s="55" t="s">
        <v>1472</v>
      </c>
      <c r="BF17" s="17"/>
      <c r="BG17" s="70" t="s">
        <v>1473</v>
      </c>
      <c r="BH17" s="17"/>
      <c r="BI17" s="59" t="s">
        <v>1474</v>
      </c>
      <c r="BJ17" s="17"/>
      <c r="BK17" s="70" t="s">
        <v>1475</v>
      </c>
      <c r="BL17" s="17"/>
      <c r="BM17" s="169" t="s">
        <v>3878</v>
      </c>
      <c r="BN17" s="17"/>
      <c r="BO17" s="70" t="s">
        <v>1476</v>
      </c>
      <c r="BQ17" s="72" t="s">
        <v>1477</v>
      </c>
    </row>
    <row r="18" spans="1:69" s="65" customFormat="1" ht="13.5" customHeight="1" x14ac:dyDescent="0.2">
      <c r="A18" s="55" t="s">
        <v>8</v>
      </c>
      <c r="B18" s="67">
        <v>8718564520095</v>
      </c>
      <c r="C18" s="66" t="s">
        <v>1243</v>
      </c>
      <c r="D18" s="185" t="s">
        <v>4789</v>
      </c>
      <c r="E18" s="46" t="s">
        <v>4544</v>
      </c>
      <c r="F18" s="46" t="s">
        <v>4546</v>
      </c>
      <c r="G18" s="46" t="s">
        <v>1143</v>
      </c>
      <c r="H18" s="46" t="s">
        <v>333</v>
      </c>
      <c r="I18" s="46" t="s">
        <v>4554</v>
      </c>
      <c r="J18" s="46" t="s">
        <v>4562</v>
      </c>
      <c r="K18" s="46" t="s">
        <v>4583</v>
      </c>
      <c r="L18" s="46" t="s">
        <v>1144</v>
      </c>
      <c r="M18" s="47" t="s">
        <v>333</v>
      </c>
      <c r="N18" s="47" t="s">
        <v>333</v>
      </c>
      <c r="O18" s="68">
        <v>0.18</v>
      </c>
      <c r="P18" s="69">
        <v>0.09</v>
      </c>
      <c r="Q18" s="50">
        <v>365</v>
      </c>
      <c r="R18" s="50">
        <v>173</v>
      </c>
      <c r="S18" s="51">
        <v>11</v>
      </c>
      <c r="T18" s="48">
        <f t="shared" si="1"/>
        <v>694.59500000000003</v>
      </c>
      <c r="U18" s="52"/>
      <c r="V18" s="49">
        <v>5</v>
      </c>
      <c r="W18" s="53">
        <v>0.99</v>
      </c>
      <c r="X18" s="196">
        <f t="shared" si="2"/>
        <v>0.97019999999999995</v>
      </c>
      <c r="Y18" s="50">
        <v>365</v>
      </c>
      <c r="Z18" s="50">
        <v>173</v>
      </c>
      <c r="AA18" s="50">
        <v>102</v>
      </c>
      <c r="AB18" s="48">
        <f t="shared" si="3"/>
        <v>6440.79</v>
      </c>
      <c r="AC18" s="52"/>
      <c r="AD18" s="50">
        <v>60</v>
      </c>
      <c r="AE18" s="54">
        <v>12.08</v>
      </c>
      <c r="AF18" s="197">
        <f t="shared" si="4"/>
        <v>10.799999999999999</v>
      </c>
      <c r="AG18" s="50">
        <v>37</v>
      </c>
      <c r="AH18" s="50">
        <v>30</v>
      </c>
      <c r="AI18" s="50">
        <v>30</v>
      </c>
      <c r="AJ18" s="167">
        <f t="shared" si="0"/>
        <v>3.3300000000000003E-2</v>
      </c>
      <c r="AK18" s="55"/>
      <c r="AL18" s="56" t="s">
        <v>3874</v>
      </c>
      <c r="AM18" s="57">
        <v>4203291000</v>
      </c>
      <c r="AN18" s="58"/>
      <c r="AO18" s="59" t="s">
        <v>1464</v>
      </c>
      <c r="AP18" s="21"/>
      <c r="AQ18" s="70" t="s">
        <v>1465</v>
      </c>
      <c r="AR18" s="62"/>
      <c r="AS18" s="55" t="s">
        <v>1466</v>
      </c>
      <c r="AT18" s="21"/>
      <c r="AU18" s="70" t="s">
        <v>1467</v>
      </c>
      <c r="AV18" s="62"/>
      <c r="AW18" s="63" t="s">
        <v>1468</v>
      </c>
      <c r="AX18" s="13"/>
      <c r="AY18" s="71" t="s">
        <v>1469</v>
      </c>
      <c r="AZ18" s="13"/>
      <c r="BA18" s="63" t="s">
        <v>1470</v>
      </c>
      <c r="BB18" s="17"/>
      <c r="BC18" s="70" t="s">
        <v>1471</v>
      </c>
      <c r="BD18" s="17"/>
      <c r="BE18" s="55" t="s">
        <v>1472</v>
      </c>
      <c r="BF18" s="17"/>
      <c r="BG18" s="70" t="s">
        <v>1473</v>
      </c>
      <c r="BH18" s="17"/>
      <c r="BI18" s="59" t="s">
        <v>1474</v>
      </c>
      <c r="BJ18" s="17"/>
      <c r="BK18" s="70" t="s">
        <v>1475</v>
      </c>
      <c r="BL18" s="17"/>
      <c r="BM18" s="169" t="s">
        <v>3878</v>
      </c>
      <c r="BN18" s="17"/>
      <c r="BO18" s="70" t="s">
        <v>1476</v>
      </c>
      <c r="BQ18" s="72" t="s">
        <v>1477</v>
      </c>
    </row>
    <row r="19" spans="1:69" s="65" customFormat="1" ht="13.5" customHeight="1" x14ac:dyDescent="0.2">
      <c r="A19" s="55" t="s">
        <v>9</v>
      </c>
      <c r="B19" s="67">
        <v>8718564520101</v>
      </c>
      <c r="C19" s="66" t="s">
        <v>1244</v>
      </c>
      <c r="D19" s="185" t="s">
        <v>4790</v>
      </c>
      <c r="E19" s="46" t="s">
        <v>4544</v>
      </c>
      <c r="F19" s="46" t="s">
        <v>4546</v>
      </c>
      <c r="G19" s="46" t="s">
        <v>1143</v>
      </c>
      <c r="H19" s="46" t="s">
        <v>333</v>
      </c>
      <c r="I19" s="46" t="s">
        <v>4555</v>
      </c>
      <c r="J19" s="46" t="s">
        <v>4563</v>
      </c>
      <c r="K19" s="46" t="s">
        <v>1150</v>
      </c>
      <c r="L19" s="46" t="s">
        <v>1144</v>
      </c>
      <c r="M19" s="47" t="s">
        <v>333</v>
      </c>
      <c r="N19" s="47" t="s">
        <v>333</v>
      </c>
      <c r="O19" s="68">
        <v>0.17</v>
      </c>
      <c r="P19" s="69">
        <v>0.09</v>
      </c>
      <c r="Q19" s="50">
        <v>370</v>
      </c>
      <c r="R19" s="50">
        <v>153</v>
      </c>
      <c r="S19" s="51">
        <v>9</v>
      </c>
      <c r="T19" s="48">
        <f t="shared" si="1"/>
        <v>509.49000000000007</v>
      </c>
      <c r="U19" s="52"/>
      <c r="V19" s="49">
        <v>5</v>
      </c>
      <c r="W19" s="53">
        <v>0.9</v>
      </c>
      <c r="X19" s="196">
        <f t="shared" si="2"/>
        <v>0.88200000000000001</v>
      </c>
      <c r="Y19" s="50">
        <v>370</v>
      </c>
      <c r="Z19" s="50">
        <v>153</v>
      </c>
      <c r="AA19" s="50">
        <v>90</v>
      </c>
      <c r="AB19" s="48">
        <f t="shared" si="3"/>
        <v>5094.8999999999996</v>
      </c>
      <c r="AC19" s="52"/>
      <c r="AD19" s="50">
        <v>60</v>
      </c>
      <c r="AE19" s="54">
        <v>11.74</v>
      </c>
      <c r="AF19" s="197">
        <f t="shared" si="4"/>
        <v>10.200000000000001</v>
      </c>
      <c r="AG19" s="50">
        <v>37</v>
      </c>
      <c r="AH19" s="50">
        <v>30</v>
      </c>
      <c r="AI19" s="50">
        <v>35</v>
      </c>
      <c r="AJ19" s="167">
        <f t="shared" si="0"/>
        <v>3.8850000000000003E-2</v>
      </c>
      <c r="AK19" s="55"/>
      <c r="AL19" s="56" t="s">
        <v>3874</v>
      </c>
      <c r="AM19" s="57">
        <v>4203291000</v>
      </c>
      <c r="AN19" s="58"/>
      <c r="AO19" s="72" t="s">
        <v>1479</v>
      </c>
      <c r="AP19" s="21"/>
      <c r="AQ19" s="55" t="s">
        <v>1480</v>
      </c>
      <c r="AR19" s="73"/>
      <c r="AS19" s="55" t="s">
        <v>1481</v>
      </c>
      <c r="AT19" s="21"/>
      <c r="AU19" s="168" t="s">
        <v>1482</v>
      </c>
      <c r="AV19" s="62"/>
      <c r="AW19" s="72" t="s">
        <v>1483</v>
      </c>
      <c r="AX19" s="13"/>
      <c r="AY19" s="71" t="s">
        <v>1484</v>
      </c>
      <c r="AZ19" s="13"/>
      <c r="BA19" s="63" t="s">
        <v>1485</v>
      </c>
      <c r="BB19" s="17"/>
      <c r="BC19" s="70" t="s">
        <v>1486</v>
      </c>
      <c r="BD19" s="17"/>
      <c r="BE19" s="55" t="s">
        <v>1487</v>
      </c>
      <c r="BF19" s="17"/>
      <c r="BG19" s="72" t="s">
        <v>1488</v>
      </c>
      <c r="BH19" s="17"/>
      <c r="BI19" s="72" t="s">
        <v>1489</v>
      </c>
      <c r="BJ19" s="17"/>
      <c r="BK19" s="70" t="s">
        <v>1490</v>
      </c>
      <c r="BL19" s="17"/>
      <c r="BM19" s="169" t="s">
        <v>4183</v>
      </c>
      <c r="BN19" s="17"/>
      <c r="BO19" s="70" t="s">
        <v>1491</v>
      </c>
      <c r="BQ19" s="72" t="s">
        <v>1492</v>
      </c>
    </row>
    <row r="20" spans="1:69" s="65" customFormat="1" ht="13.5" customHeight="1" x14ac:dyDescent="0.2">
      <c r="A20" s="55" t="s">
        <v>10</v>
      </c>
      <c r="B20" s="67">
        <v>8718564520118</v>
      </c>
      <c r="C20" s="66" t="s">
        <v>1244</v>
      </c>
      <c r="D20" s="185" t="s">
        <v>4790</v>
      </c>
      <c r="E20" s="46" t="s">
        <v>4544</v>
      </c>
      <c r="F20" s="46" t="s">
        <v>4546</v>
      </c>
      <c r="G20" s="46" t="s">
        <v>1143</v>
      </c>
      <c r="H20" s="46" t="s">
        <v>333</v>
      </c>
      <c r="I20" s="46" t="s">
        <v>4555</v>
      </c>
      <c r="J20" s="46" t="s">
        <v>4563</v>
      </c>
      <c r="K20" s="46" t="s">
        <v>1150</v>
      </c>
      <c r="L20" s="46" t="s">
        <v>1144</v>
      </c>
      <c r="M20" s="47" t="s">
        <v>333</v>
      </c>
      <c r="N20" s="47" t="s">
        <v>333</v>
      </c>
      <c r="O20" s="68">
        <v>0.16</v>
      </c>
      <c r="P20" s="69">
        <v>0.08</v>
      </c>
      <c r="Q20" s="50">
        <v>360</v>
      </c>
      <c r="R20" s="50">
        <v>140</v>
      </c>
      <c r="S20" s="51">
        <v>11</v>
      </c>
      <c r="T20" s="48">
        <f t="shared" si="1"/>
        <v>554.4</v>
      </c>
      <c r="U20" s="52"/>
      <c r="V20" s="49">
        <v>5</v>
      </c>
      <c r="W20" s="53">
        <v>0.91</v>
      </c>
      <c r="X20" s="196">
        <f t="shared" si="2"/>
        <v>0.89180000000000004</v>
      </c>
      <c r="Y20" s="50">
        <v>360</v>
      </c>
      <c r="Z20" s="50">
        <v>140</v>
      </c>
      <c r="AA20" s="50">
        <v>110</v>
      </c>
      <c r="AB20" s="48">
        <f t="shared" si="3"/>
        <v>5544</v>
      </c>
      <c r="AC20" s="52"/>
      <c r="AD20" s="50">
        <v>60</v>
      </c>
      <c r="AE20" s="54">
        <v>11.42</v>
      </c>
      <c r="AF20" s="197">
        <f t="shared" si="4"/>
        <v>9.6</v>
      </c>
      <c r="AG20" s="50">
        <v>37</v>
      </c>
      <c r="AH20" s="50">
        <v>30</v>
      </c>
      <c r="AI20" s="50">
        <v>35</v>
      </c>
      <c r="AJ20" s="167">
        <f t="shared" si="0"/>
        <v>3.8850000000000003E-2</v>
      </c>
      <c r="AK20" s="55"/>
      <c r="AL20" s="56" t="s">
        <v>3874</v>
      </c>
      <c r="AM20" s="57">
        <v>4203291000</v>
      </c>
      <c r="AN20" s="58"/>
      <c r="AO20" s="72" t="s">
        <v>1479</v>
      </c>
      <c r="AP20" s="21"/>
      <c r="AQ20" s="55" t="s">
        <v>1480</v>
      </c>
      <c r="AR20" s="73"/>
      <c r="AS20" s="55" t="s">
        <v>1481</v>
      </c>
      <c r="AT20" s="21"/>
      <c r="AU20" s="70" t="s">
        <v>1493</v>
      </c>
      <c r="AV20" s="62"/>
      <c r="AW20" s="72" t="s">
        <v>1483</v>
      </c>
      <c r="AX20" s="13"/>
      <c r="AY20" s="71" t="s">
        <v>1484</v>
      </c>
      <c r="AZ20" s="13"/>
      <c r="BA20" s="63" t="s">
        <v>1485</v>
      </c>
      <c r="BB20" s="17"/>
      <c r="BC20" s="70" t="s">
        <v>1486</v>
      </c>
      <c r="BD20" s="17"/>
      <c r="BE20" s="55" t="s">
        <v>1487</v>
      </c>
      <c r="BF20" s="17"/>
      <c r="BG20" s="72" t="s">
        <v>1488</v>
      </c>
      <c r="BH20" s="17"/>
      <c r="BI20" s="72" t="s">
        <v>1489</v>
      </c>
      <c r="BJ20" s="17"/>
      <c r="BK20" s="70" t="s">
        <v>1490</v>
      </c>
      <c r="BL20" s="17"/>
      <c r="BM20" s="169" t="s">
        <v>3879</v>
      </c>
      <c r="BN20" s="17"/>
      <c r="BO20" s="70" t="s">
        <v>1491</v>
      </c>
      <c r="BQ20" s="72" t="s">
        <v>1492</v>
      </c>
    </row>
    <row r="21" spans="1:69" s="65" customFormat="1" ht="13.5" customHeight="1" x14ac:dyDescent="0.2">
      <c r="A21" s="55" t="s">
        <v>11</v>
      </c>
      <c r="B21" s="67">
        <v>8718564520125</v>
      </c>
      <c r="C21" s="66" t="s">
        <v>1244</v>
      </c>
      <c r="D21" s="185" t="s">
        <v>4790</v>
      </c>
      <c r="E21" s="46" t="s">
        <v>4544</v>
      </c>
      <c r="F21" s="46" t="s">
        <v>4546</v>
      </c>
      <c r="G21" s="46" t="s">
        <v>1143</v>
      </c>
      <c r="H21" s="46" t="s">
        <v>333</v>
      </c>
      <c r="I21" s="46" t="s">
        <v>4555</v>
      </c>
      <c r="J21" s="46" t="s">
        <v>4563</v>
      </c>
      <c r="K21" s="46" t="s">
        <v>1150</v>
      </c>
      <c r="L21" s="46" t="s">
        <v>1144</v>
      </c>
      <c r="M21" s="47" t="s">
        <v>333</v>
      </c>
      <c r="N21" s="47" t="s">
        <v>333</v>
      </c>
      <c r="O21" s="68">
        <v>0.17</v>
      </c>
      <c r="P21" s="69">
        <v>0.09</v>
      </c>
      <c r="Q21" s="50">
        <v>370</v>
      </c>
      <c r="R21" s="50">
        <v>153</v>
      </c>
      <c r="S21" s="51">
        <v>10.3</v>
      </c>
      <c r="T21" s="48">
        <f t="shared" si="1"/>
        <v>583.08300000000008</v>
      </c>
      <c r="U21" s="52"/>
      <c r="V21" s="49">
        <v>5</v>
      </c>
      <c r="W21" s="53">
        <v>0.9</v>
      </c>
      <c r="X21" s="196">
        <f t="shared" si="2"/>
        <v>0.88200000000000001</v>
      </c>
      <c r="Y21" s="50">
        <v>370</v>
      </c>
      <c r="Z21" s="50">
        <v>153</v>
      </c>
      <c r="AA21" s="50">
        <v>103</v>
      </c>
      <c r="AB21" s="48">
        <f t="shared" si="3"/>
        <v>5830.83</v>
      </c>
      <c r="AC21" s="52"/>
      <c r="AD21" s="50">
        <v>60</v>
      </c>
      <c r="AE21" s="54">
        <v>11.75</v>
      </c>
      <c r="AF21" s="197">
        <f t="shared" si="4"/>
        <v>10.200000000000001</v>
      </c>
      <c r="AG21" s="50">
        <v>37</v>
      </c>
      <c r="AH21" s="50">
        <v>35</v>
      </c>
      <c r="AI21" s="50">
        <v>35</v>
      </c>
      <c r="AJ21" s="167">
        <f t="shared" si="0"/>
        <v>4.5324999999999997E-2</v>
      </c>
      <c r="AK21" s="55"/>
      <c r="AL21" s="56" t="s">
        <v>3874</v>
      </c>
      <c r="AM21" s="57">
        <v>4203291000</v>
      </c>
      <c r="AN21" s="58"/>
      <c r="AO21" s="72" t="s">
        <v>1479</v>
      </c>
      <c r="AP21" s="21"/>
      <c r="AQ21" s="55" t="s">
        <v>1480</v>
      </c>
      <c r="AR21" s="73"/>
      <c r="AS21" s="55" t="s">
        <v>1481</v>
      </c>
      <c r="AT21" s="21"/>
      <c r="AU21" s="70" t="s">
        <v>1493</v>
      </c>
      <c r="AV21" s="62"/>
      <c r="AW21" s="72" t="s">
        <v>1483</v>
      </c>
      <c r="AX21" s="13"/>
      <c r="AY21" s="71" t="s">
        <v>1484</v>
      </c>
      <c r="AZ21" s="13"/>
      <c r="BA21" s="63" t="s">
        <v>1485</v>
      </c>
      <c r="BB21" s="17"/>
      <c r="BC21" s="70" t="s">
        <v>1486</v>
      </c>
      <c r="BD21" s="17"/>
      <c r="BE21" s="55" t="s">
        <v>1487</v>
      </c>
      <c r="BF21" s="17"/>
      <c r="BG21" s="72" t="s">
        <v>1488</v>
      </c>
      <c r="BH21" s="17"/>
      <c r="BI21" s="72" t="s">
        <v>1489</v>
      </c>
      <c r="BJ21" s="17"/>
      <c r="BK21" s="70" t="s">
        <v>1490</v>
      </c>
      <c r="BL21" s="17"/>
      <c r="BM21" s="169" t="s">
        <v>3879</v>
      </c>
      <c r="BN21" s="17"/>
      <c r="BO21" s="70" t="s">
        <v>1491</v>
      </c>
      <c r="BQ21" s="72" t="s">
        <v>1492</v>
      </c>
    </row>
    <row r="22" spans="1:69" s="65" customFormat="1" ht="13.5" customHeight="1" x14ac:dyDescent="0.2">
      <c r="A22" s="55" t="s">
        <v>12</v>
      </c>
      <c r="B22" s="67">
        <v>8718564520132</v>
      </c>
      <c r="C22" s="66" t="s">
        <v>1245</v>
      </c>
      <c r="D22" s="185" t="s">
        <v>4791</v>
      </c>
      <c r="E22" s="46" t="s">
        <v>4544</v>
      </c>
      <c r="F22" s="46" t="s">
        <v>4547</v>
      </c>
      <c r="G22" s="46" t="s">
        <v>1143</v>
      </c>
      <c r="H22" s="46" t="s">
        <v>333</v>
      </c>
      <c r="I22" s="46" t="s">
        <v>4556</v>
      </c>
      <c r="J22" s="46" t="s">
        <v>4564</v>
      </c>
      <c r="K22" s="46" t="s">
        <v>4583</v>
      </c>
      <c r="L22" s="46" t="s">
        <v>1144</v>
      </c>
      <c r="M22" s="47" t="s">
        <v>333</v>
      </c>
      <c r="N22" s="47" t="s">
        <v>333</v>
      </c>
      <c r="O22" s="68">
        <v>0.17</v>
      </c>
      <c r="P22" s="69">
        <v>8.5000000000000006E-2</v>
      </c>
      <c r="Q22" s="50">
        <v>363</v>
      </c>
      <c r="R22" s="50">
        <v>156</v>
      </c>
      <c r="S22" s="51">
        <v>11.5</v>
      </c>
      <c r="T22" s="48">
        <f t="shared" si="1"/>
        <v>651.22199999999998</v>
      </c>
      <c r="U22" s="52"/>
      <c r="V22" s="49">
        <v>5</v>
      </c>
      <c r="W22" s="53">
        <v>0.88</v>
      </c>
      <c r="X22" s="196">
        <f t="shared" si="2"/>
        <v>0.86239999999999994</v>
      </c>
      <c r="Y22" s="50">
        <v>363</v>
      </c>
      <c r="Z22" s="50">
        <v>156</v>
      </c>
      <c r="AA22" s="50">
        <v>120</v>
      </c>
      <c r="AB22" s="48">
        <f t="shared" si="3"/>
        <v>6795.3599999999988</v>
      </c>
      <c r="AC22" s="52"/>
      <c r="AD22" s="50">
        <v>60</v>
      </c>
      <c r="AE22" s="54">
        <v>10.88</v>
      </c>
      <c r="AF22" s="197">
        <f t="shared" si="4"/>
        <v>10.200000000000001</v>
      </c>
      <c r="AG22" s="50">
        <v>37</v>
      </c>
      <c r="AH22" s="50">
        <v>30</v>
      </c>
      <c r="AI22" s="50">
        <v>35</v>
      </c>
      <c r="AJ22" s="167">
        <f t="shared" si="0"/>
        <v>3.8850000000000003E-2</v>
      </c>
      <c r="AK22" s="55"/>
      <c r="AL22" s="56" t="s">
        <v>3874</v>
      </c>
      <c r="AM22" s="57">
        <v>4203291000</v>
      </c>
      <c r="AN22" s="58"/>
      <c r="AO22" s="72" t="s">
        <v>1494</v>
      </c>
      <c r="AP22" s="21"/>
      <c r="AQ22" s="55" t="s">
        <v>1495</v>
      </c>
      <c r="AR22" s="73"/>
      <c r="AS22" s="55" t="s">
        <v>1496</v>
      </c>
      <c r="AT22" s="21"/>
      <c r="AU22" s="70" t="s">
        <v>1497</v>
      </c>
      <c r="AV22" s="62"/>
      <c r="AW22" s="72" t="s">
        <v>1498</v>
      </c>
      <c r="AX22" s="13"/>
      <c r="AY22" s="71" t="s">
        <v>1499</v>
      </c>
      <c r="AZ22" s="13"/>
      <c r="BA22" s="63" t="s">
        <v>1500</v>
      </c>
      <c r="BB22" s="17"/>
      <c r="BC22" s="70" t="s">
        <v>1501</v>
      </c>
      <c r="BD22" s="17"/>
      <c r="BE22" s="55" t="s">
        <v>1502</v>
      </c>
      <c r="BF22" s="17"/>
      <c r="BG22" s="72" t="s">
        <v>1503</v>
      </c>
      <c r="BH22" s="17"/>
      <c r="BI22" s="72" t="s">
        <v>1504</v>
      </c>
      <c r="BJ22" s="17"/>
      <c r="BK22" s="70" t="s">
        <v>1505</v>
      </c>
      <c r="BL22" s="17"/>
      <c r="BM22" s="169" t="s">
        <v>4184</v>
      </c>
      <c r="BN22" s="17"/>
      <c r="BO22" s="70" t="s">
        <v>1506</v>
      </c>
      <c r="BQ22" s="72" t="s">
        <v>1507</v>
      </c>
    </row>
    <row r="23" spans="1:69" s="65" customFormat="1" ht="13.5" customHeight="1" x14ac:dyDescent="0.2">
      <c r="A23" s="55" t="s">
        <v>13</v>
      </c>
      <c r="B23" s="67">
        <v>8718564520149</v>
      </c>
      <c r="C23" s="66" t="s">
        <v>1245</v>
      </c>
      <c r="D23" s="185" t="s">
        <v>4791</v>
      </c>
      <c r="E23" s="46" t="s">
        <v>4544</v>
      </c>
      <c r="F23" s="46" t="s">
        <v>4547</v>
      </c>
      <c r="G23" s="46" t="s">
        <v>1143</v>
      </c>
      <c r="H23" s="46" t="s">
        <v>333</v>
      </c>
      <c r="I23" s="46" t="s">
        <v>4556</v>
      </c>
      <c r="J23" s="46" t="s">
        <v>4564</v>
      </c>
      <c r="K23" s="46" t="s">
        <v>4583</v>
      </c>
      <c r="L23" s="46" t="s">
        <v>1144</v>
      </c>
      <c r="M23" s="47" t="s">
        <v>333</v>
      </c>
      <c r="N23" s="47" t="s">
        <v>333</v>
      </c>
      <c r="O23" s="68">
        <v>0.16500000000000001</v>
      </c>
      <c r="P23" s="69">
        <v>8.2500000000000004E-2</v>
      </c>
      <c r="Q23" s="50">
        <v>363</v>
      </c>
      <c r="R23" s="50">
        <v>140</v>
      </c>
      <c r="S23" s="51">
        <v>12</v>
      </c>
      <c r="T23" s="48">
        <f t="shared" si="1"/>
        <v>609.83999999999992</v>
      </c>
      <c r="U23" s="52"/>
      <c r="V23" s="49">
        <v>5</v>
      </c>
      <c r="W23" s="53">
        <v>0.88</v>
      </c>
      <c r="X23" s="196">
        <f t="shared" si="2"/>
        <v>0.86239999999999994</v>
      </c>
      <c r="Y23" s="50">
        <v>363</v>
      </c>
      <c r="Z23" s="50">
        <v>140</v>
      </c>
      <c r="AA23" s="50">
        <v>120</v>
      </c>
      <c r="AB23" s="48">
        <f t="shared" si="3"/>
        <v>6098.4</v>
      </c>
      <c r="AC23" s="52"/>
      <c r="AD23" s="50">
        <v>60</v>
      </c>
      <c r="AE23" s="54">
        <v>10.84</v>
      </c>
      <c r="AF23" s="197">
        <f t="shared" si="4"/>
        <v>9.9</v>
      </c>
      <c r="AG23" s="50">
        <v>37</v>
      </c>
      <c r="AH23" s="50">
        <v>30</v>
      </c>
      <c r="AI23" s="50">
        <v>35</v>
      </c>
      <c r="AJ23" s="167">
        <f t="shared" si="0"/>
        <v>3.8850000000000003E-2</v>
      </c>
      <c r="AK23" s="55"/>
      <c r="AL23" s="56" t="s">
        <v>3874</v>
      </c>
      <c r="AM23" s="57">
        <v>4203291000</v>
      </c>
      <c r="AN23" s="58"/>
      <c r="AO23" s="72" t="s">
        <v>1494</v>
      </c>
      <c r="AP23" s="21"/>
      <c r="AQ23" s="55" t="s">
        <v>1495</v>
      </c>
      <c r="AR23" s="73"/>
      <c r="AS23" s="55" t="s">
        <v>1496</v>
      </c>
      <c r="AT23" s="21"/>
      <c r="AU23" s="70" t="s">
        <v>1497</v>
      </c>
      <c r="AV23" s="62"/>
      <c r="AW23" s="72" t="s">
        <v>1498</v>
      </c>
      <c r="AX23" s="13"/>
      <c r="AY23" s="71" t="s">
        <v>1499</v>
      </c>
      <c r="AZ23" s="13"/>
      <c r="BA23" s="63" t="s">
        <v>1500</v>
      </c>
      <c r="BB23" s="17"/>
      <c r="BC23" s="70" t="s">
        <v>1501</v>
      </c>
      <c r="BD23" s="17"/>
      <c r="BE23" s="55" t="s">
        <v>1502</v>
      </c>
      <c r="BF23" s="17"/>
      <c r="BG23" s="72" t="s">
        <v>1503</v>
      </c>
      <c r="BH23" s="17"/>
      <c r="BI23" s="72" t="s">
        <v>1504</v>
      </c>
      <c r="BJ23" s="17"/>
      <c r="BK23" s="70" t="s">
        <v>1505</v>
      </c>
      <c r="BL23" s="17"/>
      <c r="BM23" s="169" t="s">
        <v>3880</v>
      </c>
      <c r="BN23" s="17"/>
      <c r="BO23" s="70" t="s">
        <v>1506</v>
      </c>
      <c r="BQ23" s="72" t="s">
        <v>1507</v>
      </c>
    </row>
    <row r="24" spans="1:69" s="65" customFormat="1" ht="13.5" customHeight="1" x14ac:dyDescent="0.2">
      <c r="A24" s="55" t="s">
        <v>14</v>
      </c>
      <c r="B24" s="67">
        <v>8718564520156</v>
      </c>
      <c r="C24" s="66" t="s">
        <v>1245</v>
      </c>
      <c r="D24" s="185" t="s">
        <v>4791</v>
      </c>
      <c r="E24" s="46" t="s">
        <v>4544</v>
      </c>
      <c r="F24" s="46" t="s">
        <v>4547</v>
      </c>
      <c r="G24" s="46" t="s">
        <v>1143</v>
      </c>
      <c r="H24" s="46" t="s">
        <v>333</v>
      </c>
      <c r="I24" s="46" t="s">
        <v>4556</v>
      </c>
      <c r="J24" s="46" t="s">
        <v>4564</v>
      </c>
      <c r="K24" s="46" t="s">
        <v>4583</v>
      </c>
      <c r="L24" s="46" t="s">
        <v>1144</v>
      </c>
      <c r="M24" s="47" t="s">
        <v>333</v>
      </c>
      <c r="N24" s="47" t="s">
        <v>333</v>
      </c>
      <c r="O24" s="68">
        <v>0.17499999999999999</v>
      </c>
      <c r="P24" s="69">
        <v>8.7499999999999994E-2</v>
      </c>
      <c r="Q24" s="50">
        <v>363</v>
      </c>
      <c r="R24" s="50">
        <v>156</v>
      </c>
      <c r="S24" s="51">
        <v>12</v>
      </c>
      <c r="T24" s="48">
        <f t="shared" si="1"/>
        <v>679.53599999999994</v>
      </c>
      <c r="U24" s="52"/>
      <c r="V24" s="49">
        <v>5</v>
      </c>
      <c r="W24" s="53">
        <v>0.82</v>
      </c>
      <c r="X24" s="196">
        <f t="shared" si="2"/>
        <v>0.80359999999999998</v>
      </c>
      <c r="Y24" s="50">
        <v>363</v>
      </c>
      <c r="Z24" s="50">
        <v>156</v>
      </c>
      <c r="AA24" s="50">
        <v>105</v>
      </c>
      <c r="AB24" s="48">
        <f t="shared" si="3"/>
        <v>5945.94</v>
      </c>
      <c r="AC24" s="52"/>
      <c r="AD24" s="50">
        <v>60</v>
      </c>
      <c r="AE24" s="54">
        <v>10.38</v>
      </c>
      <c r="AF24" s="197">
        <f t="shared" si="4"/>
        <v>10.5</v>
      </c>
      <c r="AG24" s="50">
        <v>37</v>
      </c>
      <c r="AH24" s="50">
        <v>35</v>
      </c>
      <c r="AI24" s="50">
        <v>35</v>
      </c>
      <c r="AJ24" s="167">
        <f t="shared" si="0"/>
        <v>4.5324999999999997E-2</v>
      </c>
      <c r="AK24" s="55"/>
      <c r="AL24" s="56" t="s">
        <v>3874</v>
      </c>
      <c r="AM24" s="57">
        <v>4203291000</v>
      </c>
      <c r="AN24" s="58"/>
      <c r="AO24" s="72" t="s">
        <v>1494</v>
      </c>
      <c r="AP24" s="21"/>
      <c r="AQ24" s="55" t="s">
        <v>1495</v>
      </c>
      <c r="AR24" s="73"/>
      <c r="AS24" s="55" t="s">
        <v>1496</v>
      </c>
      <c r="AT24" s="21"/>
      <c r="AU24" s="70" t="s">
        <v>1497</v>
      </c>
      <c r="AV24" s="62"/>
      <c r="AW24" s="72" t="s">
        <v>1498</v>
      </c>
      <c r="AX24" s="13"/>
      <c r="AY24" s="71" t="s">
        <v>1499</v>
      </c>
      <c r="AZ24" s="13"/>
      <c r="BA24" s="63" t="s">
        <v>1500</v>
      </c>
      <c r="BB24" s="17"/>
      <c r="BC24" s="70" t="s">
        <v>1501</v>
      </c>
      <c r="BD24" s="17"/>
      <c r="BE24" s="55" t="s">
        <v>1502</v>
      </c>
      <c r="BF24" s="17"/>
      <c r="BG24" s="72" t="s">
        <v>1503</v>
      </c>
      <c r="BH24" s="17"/>
      <c r="BI24" s="72" t="s">
        <v>1504</v>
      </c>
      <c r="BJ24" s="17"/>
      <c r="BK24" s="70" t="s">
        <v>1505</v>
      </c>
      <c r="BL24" s="17"/>
      <c r="BM24" s="169" t="s">
        <v>3880</v>
      </c>
      <c r="BN24" s="17"/>
      <c r="BO24" s="70" t="s">
        <v>1506</v>
      </c>
      <c r="BQ24" s="72" t="s">
        <v>1507</v>
      </c>
    </row>
    <row r="25" spans="1:69" s="65" customFormat="1" ht="13.5" customHeight="1" x14ac:dyDescent="0.2">
      <c r="A25" s="55" t="s">
        <v>15</v>
      </c>
      <c r="B25" s="67">
        <v>8718564520163</v>
      </c>
      <c r="C25" s="66" t="s">
        <v>1245</v>
      </c>
      <c r="D25" s="185" t="s">
        <v>4791</v>
      </c>
      <c r="E25" s="46" t="s">
        <v>4544</v>
      </c>
      <c r="F25" s="46" t="s">
        <v>4547</v>
      </c>
      <c r="G25" s="46" t="s">
        <v>1143</v>
      </c>
      <c r="H25" s="46" t="s">
        <v>333</v>
      </c>
      <c r="I25" s="46" t="s">
        <v>4556</v>
      </c>
      <c r="J25" s="46" t="s">
        <v>4564</v>
      </c>
      <c r="K25" s="46" t="s">
        <v>4583</v>
      </c>
      <c r="L25" s="46" t="s">
        <v>1144</v>
      </c>
      <c r="M25" s="47" t="s">
        <v>333</v>
      </c>
      <c r="N25" s="47" t="s">
        <v>333</v>
      </c>
      <c r="O25" s="68">
        <v>0.185</v>
      </c>
      <c r="P25" s="69">
        <v>9.2499999999999999E-2</v>
      </c>
      <c r="Q25" s="50">
        <v>363</v>
      </c>
      <c r="R25" s="50">
        <v>178</v>
      </c>
      <c r="S25" s="51">
        <v>12</v>
      </c>
      <c r="T25" s="48">
        <f t="shared" si="1"/>
        <v>775.36800000000005</v>
      </c>
      <c r="U25" s="52"/>
      <c r="V25" s="49">
        <v>5</v>
      </c>
      <c r="W25" s="53">
        <v>1</v>
      </c>
      <c r="X25" s="196">
        <f t="shared" si="2"/>
        <v>0.98</v>
      </c>
      <c r="Y25" s="50">
        <v>363</v>
      </c>
      <c r="Z25" s="50">
        <v>178</v>
      </c>
      <c r="AA25" s="50">
        <v>120</v>
      </c>
      <c r="AB25" s="48">
        <f t="shared" si="3"/>
        <v>7753.68</v>
      </c>
      <c r="AC25" s="52"/>
      <c r="AD25" s="50">
        <v>60</v>
      </c>
      <c r="AE25" s="54">
        <v>12.52</v>
      </c>
      <c r="AF25" s="197">
        <f t="shared" si="4"/>
        <v>11.1</v>
      </c>
      <c r="AG25" s="50">
        <v>37</v>
      </c>
      <c r="AH25" s="50">
        <v>35</v>
      </c>
      <c r="AI25" s="50">
        <v>35</v>
      </c>
      <c r="AJ25" s="167">
        <f t="shared" si="0"/>
        <v>4.5324999999999997E-2</v>
      </c>
      <c r="AK25" s="55"/>
      <c r="AL25" s="56" t="s">
        <v>3874</v>
      </c>
      <c r="AM25" s="57">
        <v>4203291000</v>
      </c>
      <c r="AN25" s="58"/>
      <c r="AO25" s="72" t="s">
        <v>1494</v>
      </c>
      <c r="AP25" s="21"/>
      <c r="AQ25" s="55" t="s">
        <v>1495</v>
      </c>
      <c r="AR25" s="73"/>
      <c r="AS25" s="55" t="s">
        <v>1496</v>
      </c>
      <c r="AT25" s="21"/>
      <c r="AU25" s="70" t="s">
        <v>1497</v>
      </c>
      <c r="AV25" s="62"/>
      <c r="AW25" s="72" t="s">
        <v>1498</v>
      </c>
      <c r="AX25" s="13"/>
      <c r="AY25" s="71" t="s">
        <v>1499</v>
      </c>
      <c r="AZ25" s="13"/>
      <c r="BA25" s="63" t="s">
        <v>1500</v>
      </c>
      <c r="BB25" s="17"/>
      <c r="BC25" s="70" t="s">
        <v>1501</v>
      </c>
      <c r="BD25" s="17"/>
      <c r="BE25" s="55" t="s">
        <v>1502</v>
      </c>
      <c r="BF25" s="17"/>
      <c r="BG25" s="72" t="s">
        <v>1503</v>
      </c>
      <c r="BH25" s="17"/>
      <c r="BI25" s="72" t="s">
        <v>1504</v>
      </c>
      <c r="BJ25" s="17"/>
      <c r="BK25" s="70" t="s">
        <v>1505</v>
      </c>
      <c r="BL25" s="17"/>
      <c r="BM25" s="169" t="s">
        <v>3880</v>
      </c>
      <c r="BN25" s="17"/>
      <c r="BO25" s="70" t="s">
        <v>1506</v>
      </c>
      <c r="BQ25" s="72" t="s">
        <v>1507</v>
      </c>
    </row>
    <row r="26" spans="1:69" s="65" customFormat="1" ht="13.5" customHeight="1" x14ac:dyDescent="0.2">
      <c r="A26" s="55" t="s">
        <v>295</v>
      </c>
      <c r="B26" s="67">
        <v>8718564520170</v>
      </c>
      <c r="C26" s="66" t="s">
        <v>1246</v>
      </c>
      <c r="D26" s="185" t="s">
        <v>4792</v>
      </c>
      <c r="E26" s="46" t="s">
        <v>4544</v>
      </c>
      <c r="F26" s="46" t="s">
        <v>4548</v>
      </c>
      <c r="G26" s="46" t="s">
        <v>1143</v>
      </c>
      <c r="H26" s="46" t="s">
        <v>333</v>
      </c>
      <c r="I26" s="46" t="s">
        <v>4557</v>
      </c>
      <c r="J26" s="46" t="s">
        <v>4565</v>
      </c>
      <c r="K26" s="46" t="s">
        <v>4443</v>
      </c>
      <c r="L26" s="46" t="s">
        <v>1144</v>
      </c>
      <c r="M26" s="47" t="s">
        <v>333</v>
      </c>
      <c r="N26" s="47" t="s">
        <v>333</v>
      </c>
      <c r="O26" s="68">
        <v>0.21</v>
      </c>
      <c r="P26" s="69">
        <v>0.105</v>
      </c>
      <c r="Q26" s="50">
        <v>360</v>
      </c>
      <c r="R26" s="50">
        <v>128</v>
      </c>
      <c r="S26" s="51">
        <v>11</v>
      </c>
      <c r="T26" s="48">
        <f t="shared" si="1"/>
        <v>506.88</v>
      </c>
      <c r="U26" s="52"/>
      <c r="V26" s="49">
        <v>5</v>
      </c>
      <c r="W26" s="53">
        <v>1.145</v>
      </c>
      <c r="X26" s="196">
        <f t="shared" si="2"/>
        <v>1.1221000000000001</v>
      </c>
      <c r="Y26" s="50">
        <v>360</v>
      </c>
      <c r="Z26" s="50">
        <v>128</v>
      </c>
      <c r="AA26" s="50">
        <v>110</v>
      </c>
      <c r="AB26" s="48">
        <f t="shared" si="3"/>
        <v>5068.8</v>
      </c>
      <c r="AC26" s="52"/>
      <c r="AD26" s="50">
        <v>60</v>
      </c>
      <c r="AE26" s="54">
        <v>14.4</v>
      </c>
      <c r="AF26" s="197">
        <f t="shared" si="4"/>
        <v>12.6</v>
      </c>
      <c r="AG26" s="50">
        <v>38</v>
      </c>
      <c r="AH26" s="50">
        <v>38</v>
      </c>
      <c r="AI26" s="50">
        <v>38</v>
      </c>
      <c r="AJ26" s="167">
        <f t="shared" si="0"/>
        <v>5.4871999999999997E-2</v>
      </c>
      <c r="AK26" s="55"/>
      <c r="AL26" s="56" t="s">
        <v>3874</v>
      </c>
      <c r="AM26" s="57">
        <v>4203291000</v>
      </c>
      <c r="AN26" s="58"/>
      <c r="AO26" s="74" t="s">
        <v>1508</v>
      </c>
      <c r="AP26" s="21"/>
      <c r="AQ26" s="55" t="s">
        <v>1509</v>
      </c>
      <c r="AR26" s="73"/>
      <c r="AS26" s="55" t="s">
        <v>1510</v>
      </c>
      <c r="AT26" s="21"/>
      <c r="AU26" s="75" t="s">
        <v>1511</v>
      </c>
      <c r="AV26" s="76"/>
      <c r="AW26" s="72" t="s">
        <v>1512</v>
      </c>
      <c r="AX26" s="13"/>
      <c r="AY26" s="71" t="s">
        <v>1513</v>
      </c>
      <c r="AZ26" s="13"/>
      <c r="BA26" s="63" t="s">
        <v>1514</v>
      </c>
      <c r="BB26" s="17"/>
      <c r="BC26" s="75" t="s">
        <v>1515</v>
      </c>
      <c r="BD26" s="17"/>
      <c r="BE26" s="55" t="s">
        <v>1516</v>
      </c>
      <c r="BF26" s="17"/>
      <c r="BG26" s="74" t="s">
        <v>1517</v>
      </c>
      <c r="BH26" s="17"/>
      <c r="BI26" s="74" t="s">
        <v>1518</v>
      </c>
      <c r="BJ26" s="17"/>
      <c r="BK26" s="70" t="s">
        <v>1519</v>
      </c>
      <c r="BL26" s="17"/>
      <c r="BM26" s="176" t="s">
        <v>4186</v>
      </c>
      <c r="BN26" s="17"/>
      <c r="BO26" s="75" t="s">
        <v>1520</v>
      </c>
      <c r="BQ26" s="72" t="s">
        <v>1521</v>
      </c>
    </row>
    <row r="27" spans="1:69" s="65" customFormat="1" ht="13.5" customHeight="1" x14ac:dyDescent="0.2">
      <c r="A27" s="55" t="s">
        <v>294</v>
      </c>
      <c r="B27" s="67">
        <v>8718564520187</v>
      </c>
      <c r="C27" s="66" t="s">
        <v>1246</v>
      </c>
      <c r="D27" s="185" t="s">
        <v>4792</v>
      </c>
      <c r="E27" s="46" t="s">
        <v>4544</v>
      </c>
      <c r="F27" s="46" t="s">
        <v>4548</v>
      </c>
      <c r="G27" s="46" t="s">
        <v>1143</v>
      </c>
      <c r="H27" s="46" t="s">
        <v>333</v>
      </c>
      <c r="I27" s="46" t="s">
        <v>4557</v>
      </c>
      <c r="J27" s="46" t="s">
        <v>4565</v>
      </c>
      <c r="K27" s="46" t="s">
        <v>4443</v>
      </c>
      <c r="L27" s="46" t="s">
        <v>1144</v>
      </c>
      <c r="M27" s="47" t="s">
        <v>333</v>
      </c>
      <c r="N27" s="47" t="s">
        <v>333</v>
      </c>
      <c r="O27" s="68">
        <v>0.20499999999999999</v>
      </c>
      <c r="P27" s="69">
        <v>0.10249999999999999</v>
      </c>
      <c r="Q27" s="50">
        <v>360</v>
      </c>
      <c r="R27" s="50">
        <v>125</v>
      </c>
      <c r="S27" s="51">
        <v>11</v>
      </c>
      <c r="T27" s="48">
        <f t="shared" si="1"/>
        <v>495</v>
      </c>
      <c r="U27" s="52"/>
      <c r="V27" s="49">
        <v>5</v>
      </c>
      <c r="W27" s="53">
        <v>1.1399999999999999</v>
      </c>
      <c r="X27" s="196">
        <f t="shared" si="2"/>
        <v>1.1172</v>
      </c>
      <c r="Y27" s="50">
        <v>360</v>
      </c>
      <c r="Z27" s="50">
        <v>125</v>
      </c>
      <c r="AA27" s="50">
        <v>110</v>
      </c>
      <c r="AB27" s="48">
        <f t="shared" si="3"/>
        <v>4950</v>
      </c>
      <c r="AC27" s="52"/>
      <c r="AD27" s="50">
        <v>60</v>
      </c>
      <c r="AE27" s="54">
        <v>13.78</v>
      </c>
      <c r="AF27" s="197">
        <f t="shared" si="4"/>
        <v>12.299999999999999</v>
      </c>
      <c r="AG27" s="50">
        <v>38</v>
      </c>
      <c r="AH27" s="50">
        <v>38</v>
      </c>
      <c r="AI27" s="50">
        <v>38</v>
      </c>
      <c r="AJ27" s="167">
        <f t="shared" si="0"/>
        <v>5.4871999999999997E-2</v>
      </c>
      <c r="AK27" s="55"/>
      <c r="AL27" s="56" t="s">
        <v>3874</v>
      </c>
      <c r="AM27" s="57">
        <v>4203291000</v>
      </c>
      <c r="AN27" s="58"/>
      <c r="AO27" s="74" t="s">
        <v>1508</v>
      </c>
      <c r="AP27" s="21"/>
      <c r="AQ27" s="55" t="s">
        <v>1509</v>
      </c>
      <c r="AR27" s="73"/>
      <c r="AS27" s="55" t="s">
        <v>1510</v>
      </c>
      <c r="AT27" s="21"/>
      <c r="AU27" s="75" t="s">
        <v>1511</v>
      </c>
      <c r="AV27" s="76"/>
      <c r="AW27" s="72" t="s">
        <v>1512</v>
      </c>
      <c r="AX27" s="13"/>
      <c r="AY27" s="71" t="s">
        <v>1513</v>
      </c>
      <c r="AZ27" s="13"/>
      <c r="BA27" s="63" t="s">
        <v>1514</v>
      </c>
      <c r="BB27" s="17"/>
      <c r="BC27" s="75" t="s">
        <v>1515</v>
      </c>
      <c r="BD27" s="17"/>
      <c r="BE27" s="55" t="s">
        <v>1516</v>
      </c>
      <c r="BF27" s="17"/>
      <c r="BG27" s="74" t="s">
        <v>1517</v>
      </c>
      <c r="BH27" s="17"/>
      <c r="BI27" s="74" t="s">
        <v>1518</v>
      </c>
      <c r="BJ27" s="17"/>
      <c r="BK27" s="70" t="s">
        <v>1519</v>
      </c>
      <c r="BL27" s="17"/>
      <c r="BM27" s="176" t="s">
        <v>3881</v>
      </c>
      <c r="BN27" s="17"/>
      <c r="BO27" s="75" t="s">
        <v>1520</v>
      </c>
      <c r="BQ27" s="72" t="s">
        <v>1521</v>
      </c>
    </row>
    <row r="28" spans="1:69" s="65" customFormat="1" ht="13.5" customHeight="1" x14ac:dyDescent="0.2">
      <c r="A28" s="55" t="s">
        <v>296</v>
      </c>
      <c r="B28" s="67">
        <v>8718564520194</v>
      </c>
      <c r="C28" s="66" t="s">
        <v>1246</v>
      </c>
      <c r="D28" s="185" t="s">
        <v>4792</v>
      </c>
      <c r="E28" s="46" t="s">
        <v>4544</v>
      </c>
      <c r="F28" s="46" t="s">
        <v>4548</v>
      </c>
      <c r="G28" s="46" t="s">
        <v>1143</v>
      </c>
      <c r="H28" s="46" t="s">
        <v>333</v>
      </c>
      <c r="I28" s="46" t="s">
        <v>4557</v>
      </c>
      <c r="J28" s="46" t="s">
        <v>4565</v>
      </c>
      <c r="K28" s="46" t="s">
        <v>4443</v>
      </c>
      <c r="L28" s="46" t="s">
        <v>1144</v>
      </c>
      <c r="M28" s="47" t="s">
        <v>333</v>
      </c>
      <c r="N28" s="47" t="s">
        <v>333</v>
      </c>
      <c r="O28" s="68">
        <v>0.22</v>
      </c>
      <c r="P28" s="69">
        <v>0.11</v>
      </c>
      <c r="Q28" s="50">
        <v>360</v>
      </c>
      <c r="R28" s="50">
        <v>140</v>
      </c>
      <c r="S28" s="51">
        <v>12</v>
      </c>
      <c r="T28" s="48">
        <f t="shared" si="1"/>
        <v>604.79999999999995</v>
      </c>
      <c r="U28" s="52"/>
      <c r="V28" s="49">
        <v>5</v>
      </c>
      <c r="W28" s="53">
        <v>1.21</v>
      </c>
      <c r="X28" s="196">
        <f t="shared" si="2"/>
        <v>1.1858</v>
      </c>
      <c r="Y28" s="50">
        <v>360</v>
      </c>
      <c r="Z28" s="50">
        <v>140</v>
      </c>
      <c r="AA28" s="50">
        <v>120</v>
      </c>
      <c r="AB28" s="48">
        <f t="shared" si="3"/>
        <v>6048</v>
      </c>
      <c r="AC28" s="52"/>
      <c r="AD28" s="50">
        <v>60</v>
      </c>
      <c r="AE28" s="54">
        <v>14.66</v>
      </c>
      <c r="AF28" s="197">
        <f t="shared" si="4"/>
        <v>13.2</v>
      </c>
      <c r="AG28" s="50">
        <v>38</v>
      </c>
      <c r="AH28" s="50">
        <v>38</v>
      </c>
      <c r="AI28" s="50">
        <v>38</v>
      </c>
      <c r="AJ28" s="167">
        <f t="shared" si="0"/>
        <v>5.4871999999999997E-2</v>
      </c>
      <c r="AK28" s="55"/>
      <c r="AL28" s="56" t="s">
        <v>3874</v>
      </c>
      <c r="AM28" s="57">
        <v>4203291000</v>
      </c>
      <c r="AN28" s="58"/>
      <c r="AO28" s="74" t="s">
        <v>1508</v>
      </c>
      <c r="AP28" s="21"/>
      <c r="AQ28" s="55" t="s">
        <v>1509</v>
      </c>
      <c r="AR28" s="73"/>
      <c r="AS28" s="55" t="s">
        <v>1510</v>
      </c>
      <c r="AT28" s="21"/>
      <c r="AU28" s="75" t="s">
        <v>1511</v>
      </c>
      <c r="AV28" s="76"/>
      <c r="AW28" s="72" t="s">
        <v>1512</v>
      </c>
      <c r="AX28" s="13"/>
      <c r="AY28" s="71" t="s">
        <v>1513</v>
      </c>
      <c r="AZ28" s="13"/>
      <c r="BA28" s="63" t="s">
        <v>1514</v>
      </c>
      <c r="BB28" s="17"/>
      <c r="BC28" s="75" t="s">
        <v>1515</v>
      </c>
      <c r="BD28" s="17"/>
      <c r="BE28" s="55" t="s">
        <v>1516</v>
      </c>
      <c r="BF28" s="17"/>
      <c r="BG28" s="74" t="s">
        <v>1517</v>
      </c>
      <c r="BH28" s="17"/>
      <c r="BI28" s="74" t="s">
        <v>1518</v>
      </c>
      <c r="BJ28" s="17"/>
      <c r="BK28" s="70" t="s">
        <v>1519</v>
      </c>
      <c r="BL28" s="17"/>
      <c r="BM28" s="176" t="s">
        <v>3881</v>
      </c>
      <c r="BN28" s="17"/>
      <c r="BO28" s="75" t="s">
        <v>1520</v>
      </c>
      <c r="BQ28" s="72" t="s">
        <v>1521</v>
      </c>
    </row>
    <row r="29" spans="1:69" s="65" customFormat="1" ht="13.5" customHeight="1" x14ac:dyDescent="0.2">
      <c r="A29" s="55" t="s">
        <v>352</v>
      </c>
      <c r="B29" s="67">
        <v>8718564523034</v>
      </c>
      <c r="C29" s="66" t="s">
        <v>1246</v>
      </c>
      <c r="D29" s="185" t="s">
        <v>4792</v>
      </c>
      <c r="E29" s="46" t="s">
        <v>4544</v>
      </c>
      <c r="F29" s="46" t="s">
        <v>4548</v>
      </c>
      <c r="G29" s="46" t="s">
        <v>1143</v>
      </c>
      <c r="H29" s="46" t="s">
        <v>333</v>
      </c>
      <c r="I29" s="46" t="s">
        <v>4557</v>
      </c>
      <c r="J29" s="46" t="s">
        <v>4565</v>
      </c>
      <c r="K29" s="46" t="s">
        <v>4443</v>
      </c>
      <c r="L29" s="46" t="s">
        <v>1144</v>
      </c>
      <c r="M29" s="47" t="s">
        <v>333</v>
      </c>
      <c r="N29" s="47" t="s">
        <v>333</v>
      </c>
      <c r="O29" s="68">
        <v>0.23</v>
      </c>
      <c r="P29" s="69">
        <v>0.115</v>
      </c>
      <c r="Q29" s="50">
        <v>362</v>
      </c>
      <c r="R29" s="50">
        <v>181</v>
      </c>
      <c r="S29" s="51">
        <v>17</v>
      </c>
      <c r="T29" s="48">
        <f t="shared" si="1"/>
        <v>1113.874</v>
      </c>
      <c r="U29" s="52"/>
      <c r="V29" s="49">
        <v>5</v>
      </c>
      <c r="W29" s="53">
        <v>1.38</v>
      </c>
      <c r="X29" s="196">
        <f t="shared" si="2"/>
        <v>1.3523999999999998</v>
      </c>
      <c r="Y29" s="50">
        <v>362</v>
      </c>
      <c r="Z29" s="50">
        <v>181</v>
      </c>
      <c r="AA29" s="50">
        <v>172</v>
      </c>
      <c r="AB29" s="48">
        <f t="shared" si="3"/>
        <v>11269.784000000001</v>
      </c>
      <c r="AC29" s="52"/>
      <c r="AD29" s="50">
        <v>60</v>
      </c>
      <c r="AE29" s="54">
        <v>16.899999999999999</v>
      </c>
      <c r="AF29" s="197">
        <f t="shared" si="4"/>
        <v>13.8</v>
      </c>
      <c r="AG29" s="50">
        <v>38</v>
      </c>
      <c r="AH29" s="50">
        <v>38</v>
      </c>
      <c r="AI29" s="50">
        <v>38</v>
      </c>
      <c r="AJ29" s="167">
        <f t="shared" si="0"/>
        <v>5.4871999999999997E-2</v>
      </c>
      <c r="AK29" s="55"/>
      <c r="AL29" s="56" t="s">
        <v>3874</v>
      </c>
      <c r="AM29" s="57">
        <v>4203291000</v>
      </c>
      <c r="AN29" s="58"/>
      <c r="AO29" s="74" t="s">
        <v>1508</v>
      </c>
      <c r="AP29" s="21"/>
      <c r="AQ29" s="55" t="s">
        <v>1509</v>
      </c>
      <c r="AR29" s="73"/>
      <c r="AS29" s="55" t="s">
        <v>1510</v>
      </c>
      <c r="AT29" s="21"/>
      <c r="AU29" s="75" t="s">
        <v>1511</v>
      </c>
      <c r="AV29" s="76"/>
      <c r="AW29" s="72" t="s">
        <v>1512</v>
      </c>
      <c r="AX29" s="13"/>
      <c r="AY29" s="71" t="s">
        <v>1513</v>
      </c>
      <c r="AZ29" s="13"/>
      <c r="BA29" s="63" t="s">
        <v>1514</v>
      </c>
      <c r="BB29" s="17"/>
      <c r="BC29" s="75" t="s">
        <v>1515</v>
      </c>
      <c r="BD29" s="17"/>
      <c r="BE29" s="55" t="s">
        <v>1516</v>
      </c>
      <c r="BF29" s="17"/>
      <c r="BG29" s="74" t="s">
        <v>1517</v>
      </c>
      <c r="BH29" s="17"/>
      <c r="BI29" s="74" t="s">
        <v>1518</v>
      </c>
      <c r="BJ29" s="17"/>
      <c r="BK29" s="70" t="s">
        <v>1519</v>
      </c>
      <c r="BL29" s="17"/>
      <c r="BM29" s="176" t="s">
        <v>3881</v>
      </c>
      <c r="BN29" s="17"/>
      <c r="BO29" s="75" t="s">
        <v>1520</v>
      </c>
      <c r="BQ29" s="72" t="s">
        <v>1521</v>
      </c>
    </row>
    <row r="30" spans="1:69" s="65" customFormat="1" ht="13.5" customHeight="1" x14ac:dyDescent="0.2">
      <c r="A30" s="55" t="s">
        <v>353</v>
      </c>
      <c r="B30" s="67">
        <v>8718564523041</v>
      </c>
      <c r="C30" s="224" t="s">
        <v>1247</v>
      </c>
      <c r="D30" s="185" t="s">
        <v>4793</v>
      </c>
      <c r="E30" s="46" t="s">
        <v>333</v>
      </c>
      <c r="F30" s="77" t="s">
        <v>333</v>
      </c>
      <c r="G30" s="77" t="s">
        <v>333</v>
      </c>
      <c r="H30" s="77" t="s">
        <v>333</v>
      </c>
      <c r="I30" s="46" t="s">
        <v>333</v>
      </c>
      <c r="J30" s="46" t="s">
        <v>333</v>
      </c>
      <c r="K30" s="46" t="s">
        <v>333</v>
      </c>
      <c r="L30" s="46" t="s">
        <v>1144</v>
      </c>
      <c r="M30" s="68" t="s">
        <v>333</v>
      </c>
      <c r="N30" s="233">
        <f>P30*1.02</f>
        <v>9.1799999999999989E-3</v>
      </c>
      <c r="O30" s="68" t="s">
        <v>333</v>
      </c>
      <c r="P30" s="69">
        <v>8.9999999999999993E-3</v>
      </c>
      <c r="Q30" s="50">
        <v>158</v>
      </c>
      <c r="R30" s="50">
        <v>55</v>
      </c>
      <c r="S30" s="51">
        <v>4</v>
      </c>
      <c r="T30" s="48">
        <f t="shared" si="1"/>
        <v>34.760000000000005</v>
      </c>
      <c r="U30" s="52"/>
      <c r="V30" s="50">
        <v>1</v>
      </c>
      <c r="W30" s="53">
        <v>1.5E-3</v>
      </c>
      <c r="X30" s="196">
        <f t="shared" si="2"/>
        <v>1.47E-3</v>
      </c>
      <c r="Y30" s="50">
        <v>158</v>
      </c>
      <c r="Z30" s="50">
        <v>55</v>
      </c>
      <c r="AA30" s="50">
        <v>8</v>
      </c>
      <c r="AB30" s="48">
        <f t="shared" si="3"/>
        <v>69.52000000000001</v>
      </c>
      <c r="AC30" s="52"/>
      <c r="AD30" s="50">
        <v>250</v>
      </c>
      <c r="AE30" s="54">
        <v>4</v>
      </c>
      <c r="AF30" s="197">
        <f>AD30*P30</f>
        <v>2.25</v>
      </c>
      <c r="AG30" s="50">
        <v>40</v>
      </c>
      <c r="AH30" s="50">
        <v>40</v>
      </c>
      <c r="AI30" s="50">
        <v>20</v>
      </c>
      <c r="AJ30" s="167">
        <f t="shared" si="0"/>
        <v>3.2000000000000001E-2</v>
      </c>
      <c r="AK30" s="55"/>
      <c r="AL30" s="56" t="s">
        <v>3874</v>
      </c>
      <c r="AM30" s="57">
        <v>7019900085</v>
      </c>
      <c r="AN30" s="58"/>
      <c r="AO30" s="74" t="s">
        <v>4532</v>
      </c>
      <c r="AP30" s="21"/>
      <c r="AQ30" s="230" t="s">
        <v>4568</v>
      </c>
      <c r="AR30" s="73"/>
      <c r="AS30" s="55" t="s">
        <v>4533</v>
      </c>
      <c r="AT30" s="21"/>
      <c r="AU30" s="75" t="s">
        <v>4534</v>
      </c>
      <c r="AV30" s="76"/>
      <c r="AW30" s="55" t="s">
        <v>4535</v>
      </c>
      <c r="AX30" s="13"/>
      <c r="AY30" s="71" t="s">
        <v>4536</v>
      </c>
      <c r="AZ30" s="13"/>
      <c r="BA30" s="55" t="s">
        <v>4537</v>
      </c>
      <c r="BB30" s="17"/>
      <c r="BC30" s="75" t="s">
        <v>4538</v>
      </c>
      <c r="BD30" s="17"/>
      <c r="BE30" s="55" t="s">
        <v>4539</v>
      </c>
      <c r="BF30" s="17"/>
      <c r="BG30" s="55" t="s">
        <v>4540</v>
      </c>
      <c r="BH30" s="17"/>
      <c r="BI30" s="229" t="s">
        <v>4551</v>
      </c>
      <c r="BJ30" s="17"/>
      <c r="BK30" s="78" t="s">
        <v>4541</v>
      </c>
      <c r="BL30" s="17"/>
      <c r="BM30" s="176" t="s">
        <v>3882</v>
      </c>
      <c r="BN30" s="17"/>
      <c r="BO30" s="75" t="s">
        <v>4542</v>
      </c>
      <c r="BQ30" s="55" t="s">
        <v>4543</v>
      </c>
    </row>
    <row r="31" spans="1:69" s="65" customFormat="1" ht="13.5" customHeight="1" x14ac:dyDescent="0.25">
      <c r="A31" s="211" t="s">
        <v>4132</v>
      </c>
      <c r="B31" s="67">
        <v>8718564523058</v>
      </c>
      <c r="C31" s="224" t="s">
        <v>4393</v>
      </c>
      <c r="D31" s="185" t="s">
        <v>4794</v>
      </c>
      <c r="E31" s="225" t="s">
        <v>4463</v>
      </c>
      <c r="F31" s="77" t="s">
        <v>4478</v>
      </c>
      <c r="G31" s="77" t="s">
        <v>333</v>
      </c>
      <c r="H31" s="77" t="s">
        <v>333</v>
      </c>
      <c r="I31" s="46" t="s">
        <v>333</v>
      </c>
      <c r="J31" s="225" t="s">
        <v>4479</v>
      </c>
      <c r="K31" s="46" t="s">
        <v>333</v>
      </c>
      <c r="L31" s="46" t="s">
        <v>333</v>
      </c>
      <c r="M31" s="68" t="s">
        <v>333</v>
      </c>
      <c r="N31" s="68" t="s">
        <v>333</v>
      </c>
      <c r="O31" s="68">
        <v>0.17</v>
      </c>
      <c r="P31" s="69">
        <v>8.4000000000000005E-2</v>
      </c>
      <c r="Q31" s="50">
        <v>260</v>
      </c>
      <c r="R31" s="50">
        <v>140</v>
      </c>
      <c r="S31" s="51">
        <v>18</v>
      </c>
      <c r="T31" s="48">
        <f t="shared" ref="T31" si="8">(Q31/10*R31/10*S31/10)</f>
        <v>655.20000000000005</v>
      </c>
      <c r="U31" s="52"/>
      <c r="V31" s="49">
        <v>5</v>
      </c>
      <c r="W31" s="53">
        <v>0.86</v>
      </c>
      <c r="X31" s="196">
        <f t="shared" si="2"/>
        <v>0.84279999999999999</v>
      </c>
      <c r="Y31" s="50">
        <v>260</v>
      </c>
      <c r="Z31" s="50">
        <v>140</v>
      </c>
      <c r="AA31" s="50">
        <v>180</v>
      </c>
      <c r="AB31" s="48">
        <f t="shared" ref="AB31" si="9">(Y31/10*Z31/10*AA31/10)</f>
        <v>6552</v>
      </c>
      <c r="AC31" s="52"/>
      <c r="AD31" s="50">
        <v>60</v>
      </c>
      <c r="AE31" s="54">
        <v>10.9</v>
      </c>
      <c r="AF31" s="197">
        <f t="shared" si="4"/>
        <v>10.200000000000001</v>
      </c>
      <c r="AG31" s="50">
        <v>28</v>
      </c>
      <c r="AH31" s="50">
        <v>28</v>
      </c>
      <c r="AI31" s="50">
        <v>65</v>
      </c>
      <c r="AJ31" s="167">
        <f t="shared" ref="AJ31" si="10">AG31*AH31*AI31/1000000</f>
        <v>5.0959999999999998E-2</v>
      </c>
      <c r="AK31" s="55"/>
      <c r="AL31" s="56" t="s">
        <v>3874</v>
      </c>
      <c r="AM31" s="57">
        <v>4203291000</v>
      </c>
      <c r="AN31" s="58"/>
      <c r="AO31" s="55" t="s">
        <v>860</v>
      </c>
      <c r="AP31" s="21"/>
      <c r="AQ31" s="55" t="s">
        <v>778</v>
      </c>
      <c r="AR31" s="73"/>
      <c r="AS31" s="55" t="s">
        <v>306</v>
      </c>
      <c r="AT31" s="21"/>
      <c r="AU31" s="78" t="s">
        <v>483</v>
      </c>
      <c r="AV31" s="76"/>
      <c r="AW31" s="63" t="s">
        <v>442</v>
      </c>
      <c r="AX31" s="13"/>
      <c r="AY31" s="71" t="s">
        <v>1168</v>
      </c>
      <c r="AZ31" s="13"/>
      <c r="BA31" s="63" t="s">
        <v>444</v>
      </c>
      <c r="BB31" s="17"/>
      <c r="BC31" s="78" t="s">
        <v>918</v>
      </c>
      <c r="BD31" s="17"/>
      <c r="BE31" s="55" t="s">
        <v>716</v>
      </c>
      <c r="BF31" s="17"/>
      <c r="BG31" s="55" t="s">
        <v>1158</v>
      </c>
      <c r="BH31" s="17"/>
      <c r="BI31" s="55" t="s">
        <v>623</v>
      </c>
      <c r="BJ31" s="17"/>
      <c r="BK31" s="78" t="s">
        <v>570</v>
      </c>
      <c r="BL31" s="17"/>
      <c r="BM31" s="169" t="s">
        <v>3890</v>
      </c>
      <c r="BN31" s="17"/>
      <c r="BO31" s="78" t="s">
        <v>769</v>
      </c>
      <c r="BQ31" s="55" t="s">
        <v>1022</v>
      </c>
    </row>
    <row r="32" spans="1:69" s="65" customFormat="1" ht="13.5" customHeight="1" x14ac:dyDescent="0.2">
      <c r="A32" s="55" t="s">
        <v>16</v>
      </c>
      <c r="B32" s="67">
        <v>8718564520224</v>
      </c>
      <c r="C32" s="66" t="s">
        <v>1248</v>
      </c>
      <c r="D32" s="185" t="s">
        <v>4795</v>
      </c>
      <c r="E32" s="46" t="s">
        <v>4404</v>
      </c>
      <c r="F32" s="46" t="s">
        <v>4118</v>
      </c>
      <c r="G32" s="46" t="s">
        <v>4405</v>
      </c>
      <c r="H32" s="46" t="s">
        <v>333</v>
      </c>
      <c r="I32" s="46" t="s">
        <v>4406</v>
      </c>
      <c r="J32" s="46" t="s">
        <v>4407</v>
      </c>
      <c r="K32" s="46" t="s">
        <v>4584</v>
      </c>
      <c r="L32" s="46" t="s">
        <v>1146</v>
      </c>
      <c r="M32" s="68" t="s">
        <v>333</v>
      </c>
      <c r="N32" s="68" t="s">
        <v>333</v>
      </c>
      <c r="O32" s="68">
        <f>P32*2</f>
        <v>0.38</v>
      </c>
      <c r="P32" s="69">
        <v>0.19</v>
      </c>
      <c r="Q32" s="50">
        <v>370</v>
      </c>
      <c r="R32" s="50">
        <v>170</v>
      </c>
      <c r="S32" s="51">
        <v>24</v>
      </c>
      <c r="T32" s="48">
        <f t="shared" si="1"/>
        <v>1509.6</v>
      </c>
      <c r="U32" s="52"/>
      <c r="V32" s="49">
        <v>5</v>
      </c>
      <c r="W32" s="53">
        <v>1.95</v>
      </c>
      <c r="X32" s="196">
        <f t="shared" si="2"/>
        <v>1.911</v>
      </c>
      <c r="Y32" s="50">
        <v>365</v>
      </c>
      <c r="Z32" s="50">
        <v>170</v>
      </c>
      <c r="AA32" s="50">
        <v>155</v>
      </c>
      <c r="AB32" s="48">
        <f t="shared" si="3"/>
        <v>9617.75</v>
      </c>
      <c r="AC32" s="52"/>
      <c r="AD32" s="50">
        <v>40</v>
      </c>
      <c r="AE32" s="54">
        <v>15.84</v>
      </c>
      <c r="AF32" s="197">
        <f t="shared" si="4"/>
        <v>15.2</v>
      </c>
      <c r="AG32" s="50">
        <v>37</v>
      </c>
      <c r="AH32" s="50">
        <v>32</v>
      </c>
      <c r="AI32" s="50">
        <v>54</v>
      </c>
      <c r="AJ32" s="167">
        <f t="shared" si="0"/>
        <v>6.3936000000000007E-2</v>
      </c>
      <c r="AK32" s="55"/>
      <c r="AL32" s="56" t="s">
        <v>3874</v>
      </c>
      <c r="AM32" s="57">
        <v>4203291000</v>
      </c>
      <c r="AN32" s="58"/>
      <c r="AO32" s="55" t="s">
        <v>1522</v>
      </c>
      <c r="AP32" s="21"/>
      <c r="AQ32" s="55" t="s">
        <v>1523</v>
      </c>
      <c r="AR32" s="73"/>
      <c r="AS32" s="55" t="s">
        <v>1524</v>
      </c>
      <c r="AT32" s="21"/>
      <c r="AU32" s="78" t="s">
        <v>1525</v>
      </c>
      <c r="AV32" s="61"/>
      <c r="AW32" s="63" t="s">
        <v>1526</v>
      </c>
      <c r="AX32" s="13"/>
      <c r="AY32" s="79" t="s">
        <v>1527</v>
      </c>
      <c r="AZ32" s="13"/>
      <c r="BA32" s="63" t="s">
        <v>1528</v>
      </c>
      <c r="BB32" s="17"/>
      <c r="BC32" s="80" t="s">
        <v>1529</v>
      </c>
      <c r="BD32" s="17"/>
      <c r="BE32" s="55" t="s">
        <v>1530</v>
      </c>
      <c r="BF32" s="17"/>
      <c r="BG32" s="55" t="s">
        <v>1531</v>
      </c>
      <c r="BH32" s="17"/>
      <c r="BI32" s="55" t="s">
        <v>1532</v>
      </c>
      <c r="BJ32" s="17"/>
      <c r="BK32" s="78" t="s">
        <v>1533</v>
      </c>
      <c r="BL32" s="17"/>
      <c r="BM32" s="169" t="s">
        <v>3883</v>
      </c>
      <c r="BN32" s="17"/>
      <c r="BO32" s="78" t="s">
        <v>1534</v>
      </c>
      <c r="BQ32" s="55" t="s">
        <v>1535</v>
      </c>
    </row>
    <row r="33" spans="1:69" s="65" customFormat="1" ht="13.5" customHeight="1" x14ac:dyDescent="0.2">
      <c r="A33" s="55" t="s">
        <v>17</v>
      </c>
      <c r="B33" s="67">
        <v>8718564520231</v>
      </c>
      <c r="C33" s="66" t="s">
        <v>1248</v>
      </c>
      <c r="D33" s="185" t="s">
        <v>4795</v>
      </c>
      <c r="E33" s="46" t="s">
        <v>4404</v>
      </c>
      <c r="F33" s="46" t="s">
        <v>4118</v>
      </c>
      <c r="G33" s="46" t="s">
        <v>4405</v>
      </c>
      <c r="H33" s="46" t="s">
        <v>333</v>
      </c>
      <c r="I33" s="46" t="s">
        <v>4406</v>
      </c>
      <c r="J33" s="46" t="s">
        <v>4407</v>
      </c>
      <c r="K33" s="46" t="s">
        <v>4584</v>
      </c>
      <c r="L33" s="46" t="s">
        <v>1146</v>
      </c>
      <c r="M33" s="68" t="s">
        <v>333</v>
      </c>
      <c r="N33" s="68" t="s">
        <v>333</v>
      </c>
      <c r="O33" s="68">
        <f t="shared" ref="O33:O37" si="11">P33*2</f>
        <v>0.42</v>
      </c>
      <c r="P33" s="69">
        <v>0.21</v>
      </c>
      <c r="Q33" s="50">
        <v>445</v>
      </c>
      <c r="R33" s="50">
        <v>180</v>
      </c>
      <c r="S33" s="51">
        <v>24</v>
      </c>
      <c r="T33" s="48">
        <f t="shared" si="1"/>
        <v>1922.4</v>
      </c>
      <c r="U33" s="52"/>
      <c r="V33" s="49">
        <v>5</v>
      </c>
      <c r="W33" s="53">
        <v>2.3199999999999998</v>
      </c>
      <c r="X33" s="196">
        <f t="shared" si="2"/>
        <v>2.2735999999999996</v>
      </c>
      <c r="Y33" s="50">
        <v>445</v>
      </c>
      <c r="Z33" s="50">
        <v>180</v>
      </c>
      <c r="AA33" s="50">
        <v>110</v>
      </c>
      <c r="AB33" s="48">
        <f t="shared" si="3"/>
        <v>8811</v>
      </c>
      <c r="AC33" s="52"/>
      <c r="AD33" s="50">
        <v>40</v>
      </c>
      <c r="AE33" s="54">
        <v>19.600000000000001</v>
      </c>
      <c r="AF33" s="197">
        <f t="shared" si="4"/>
        <v>16.8</v>
      </c>
      <c r="AG33" s="50">
        <v>47</v>
      </c>
      <c r="AH33" s="50">
        <v>32</v>
      </c>
      <c r="AI33" s="50">
        <v>45</v>
      </c>
      <c r="AJ33" s="167">
        <f t="shared" si="0"/>
        <v>6.7680000000000004E-2</v>
      </c>
      <c r="AK33" s="55"/>
      <c r="AL33" s="56" t="s">
        <v>3874</v>
      </c>
      <c r="AM33" s="57">
        <v>4203291000</v>
      </c>
      <c r="AN33" s="58"/>
      <c r="AO33" s="55" t="s">
        <v>1536</v>
      </c>
      <c r="AP33" s="21"/>
      <c r="AQ33" s="55" t="s">
        <v>1537</v>
      </c>
      <c r="AR33" s="73"/>
      <c r="AS33" s="55" t="s">
        <v>1538</v>
      </c>
      <c r="AT33" s="21"/>
      <c r="AU33" s="78" t="s">
        <v>1539</v>
      </c>
      <c r="AV33" s="61"/>
      <c r="AW33" s="63" t="s">
        <v>1540</v>
      </c>
      <c r="AX33" s="13"/>
      <c r="AY33" s="79" t="s">
        <v>1527</v>
      </c>
      <c r="AZ33" s="13"/>
      <c r="BA33" s="63" t="s">
        <v>1541</v>
      </c>
      <c r="BB33" s="17"/>
      <c r="BC33" s="80" t="s">
        <v>1542</v>
      </c>
      <c r="BD33" s="17"/>
      <c r="BE33" s="55" t="s">
        <v>1530</v>
      </c>
      <c r="BF33" s="17"/>
      <c r="BG33" s="55" t="s">
        <v>1543</v>
      </c>
      <c r="BH33" s="17"/>
      <c r="BI33" s="55" t="s">
        <v>1544</v>
      </c>
      <c r="BJ33" s="17"/>
      <c r="BK33" s="78" t="s">
        <v>1545</v>
      </c>
      <c r="BL33" s="17"/>
      <c r="BM33" s="169" t="s">
        <v>3883</v>
      </c>
      <c r="BN33" s="17"/>
      <c r="BO33" s="78" t="s">
        <v>1546</v>
      </c>
      <c r="BQ33" s="55" t="s">
        <v>1547</v>
      </c>
    </row>
    <row r="34" spans="1:69" s="65" customFormat="1" ht="13.5" customHeight="1" x14ac:dyDescent="0.2">
      <c r="A34" s="55" t="s">
        <v>18</v>
      </c>
      <c r="B34" s="67">
        <v>8718564520248</v>
      </c>
      <c r="C34" s="66" t="s">
        <v>1248</v>
      </c>
      <c r="D34" s="185" t="s">
        <v>4795</v>
      </c>
      <c r="E34" s="46" t="s">
        <v>4404</v>
      </c>
      <c r="F34" s="46" t="s">
        <v>4118</v>
      </c>
      <c r="G34" s="46" t="s">
        <v>4405</v>
      </c>
      <c r="H34" s="46" t="s">
        <v>333</v>
      </c>
      <c r="I34" s="46" t="s">
        <v>4406</v>
      </c>
      <c r="J34" s="46" t="s">
        <v>4407</v>
      </c>
      <c r="K34" s="46" t="s">
        <v>4584</v>
      </c>
      <c r="L34" s="46" t="s">
        <v>1146</v>
      </c>
      <c r="M34" s="68" t="s">
        <v>333</v>
      </c>
      <c r="N34" s="68" t="s">
        <v>333</v>
      </c>
      <c r="O34" s="68">
        <f t="shared" si="11"/>
        <v>0.38</v>
      </c>
      <c r="P34" s="69">
        <v>0.19</v>
      </c>
      <c r="Q34" s="50">
        <v>370</v>
      </c>
      <c r="R34" s="50">
        <v>170</v>
      </c>
      <c r="S34" s="51">
        <v>24</v>
      </c>
      <c r="T34" s="48">
        <f t="shared" si="1"/>
        <v>1509.6</v>
      </c>
      <c r="U34" s="52"/>
      <c r="V34" s="49">
        <v>5</v>
      </c>
      <c r="W34" s="53">
        <v>1.95</v>
      </c>
      <c r="X34" s="196">
        <f t="shared" si="2"/>
        <v>1.911</v>
      </c>
      <c r="Y34" s="50">
        <v>365</v>
      </c>
      <c r="Z34" s="50">
        <v>170</v>
      </c>
      <c r="AA34" s="50">
        <v>155</v>
      </c>
      <c r="AB34" s="48">
        <f t="shared" si="3"/>
        <v>9617.75</v>
      </c>
      <c r="AC34" s="52"/>
      <c r="AD34" s="50">
        <v>40</v>
      </c>
      <c r="AE34" s="54">
        <v>15.32</v>
      </c>
      <c r="AF34" s="197">
        <f t="shared" si="4"/>
        <v>15.2</v>
      </c>
      <c r="AG34" s="50">
        <v>37</v>
      </c>
      <c r="AH34" s="50">
        <v>32</v>
      </c>
      <c r="AI34" s="50">
        <v>54</v>
      </c>
      <c r="AJ34" s="167">
        <f t="shared" si="0"/>
        <v>6.3936000000000007E-2</v>
      </c>
      <c r="AK34" s="55"/>
      <c r="AL34" s="56" t="s">
        <v>3874</v>
      </c>
      <c r="AM34" s="57">
        <v>4203291000</v>
      </c>
      <c r="AN34" s="58"/>
      <c r="AO34" s="55" t="s">
        <v>1548</v>
      </c>
      <c r="AP34" s="21"/>
      <c r="AQ34" s="55" t="s">
        <v>1549</v>
      </c>
      <c r="AR34" s="73"/>
      <c r="AS34" s="55" t="s">
        <v>1550</v>
      </c>
      <c r="AT34" s="21"/>
      <c r="AU34" s="78" t="s">
        <v>1551</v>
      </c>
      <c r="AV34" s="61"/>
      <c r="AW34" s="63" t="s">
        <v>1552</v>
      </c>
      <c r="AX34" s="13"/>
      <c r="AY34" s="79" t="s">
        <v>1553</v>
      </c>
      <c r="AZ34" s="13"/>
      <c r="BA34" s="63" t="s">
        <v>1554</v>
      </c>
      <c r="BB34" s="17"/>
      <c r="BC34" s="80" t="s">
        <v>1555</v>
      </c>
      <c r="BD34" s="17"/>
      <c r="BE34" s="55" t="s">
        <v>1556</v>
      </c>
      <c r="BF34" s="17"/>
      <c r="BG34" s="55" t="s">
        <v>1557</v>
      </c>
      <c r="BH34" s="17"/>
      <c r="BI34" s="55" t="s">
        <v>1558</v>
      </c>
      <c r="BJ34" s="17"/>
      <c r="BK34" s="168" t="s">
        <v>1559</v>
      </c>
      <c r="BL34" s="17"/>
      <c r="BM34" s="169" t="s">
        <v>3883</v>
      </c>
      <c r="BN34" s="17"/>
      <c r="BO34" s="78" t="s">
        <v>1560</v>
      </c>
      <c r="BQ34" s="55" t="s">
        <v>1561</v>
      </c>
    </row>
    <row r="35" spans="1:69" s="65" customFormat="1" ht="13.5" customHeight="1" x14ac:dyDescent="0.2">
      <c r="A35" s="55" t="s">
        <v>19</v>
      </c>
      <c r="B35" s="67">
        <v>8718564520255</v>
      </c>
      <c r="C35" s="66" t="s">
        <v>1248</v>
      </c>
      <c r="D35" s="185" t="s">
        <v>4795</v>
      </c>
      <c r="E35" s="46" t="s">
        <v>4404</v>
      </c>
      <c r="F35" s="46" t="s">
        <v>4118</v>
      </c>
      <c r="G35" s="46" t="s">
        <v>4405</v>
      </c>
      <c r="H35" s="46" t="s">
        <v>333</v>
      </c>
      <c r="I35" s="46" t="s">
        <v>4406</v>
      </c>
      <c r="J35" s="46" t="s">
        <v>4407</v>
      </c>
      <c r="K35" s="46" t="s">
        <v>4584</v>
      </c>
      <c r="L35" s="46" t="s">
        <v>1146</v>
      </c>
      <c r="M35" s="68" t="s">
        <v>333</v>
      </c>
      <c r="N35" s="68" t="s">
        <v>333</v>
      </c>
      <c r="O35" s="68">
        <f t="shared" si="11"/>
        <v>0.3</v>
      </c>
      <c r="P35" s="69">
        <v>0.15</v>
      </c>
      <c r="Q35" s="50">
        <v>355</v>
      </c>
      <c r="R35" s="50">
        <v>148</v>
      </c>
      <c r="S35" s="51">
        <v>25</v>
      </c>
      <c r="T35" s="48">
        <f t="shared" si="1"/>
        <v>1313.5</v>
      </c>
      <c r="U35" s="52"/>
      <c r="V35" s="49">
        <v>5</v>
      </c>
      <c r="W35" s="53">
        <v>1.52</v>
      </c>
      <c r="X35" s="196">
        <f t="shared" si="2"/>
        <v>1.4896</v>
      </c>
      <c r="Y35" s="50">
        <v>355</v>
      </c>
      <c r="Z35" s="50">
        <v>148</v>
      </c>
      <c r="AA35" s="50">
        <v>150</v>
      </c>
      <c r="AB35" s="48">
        <f t="shared" si="3"/>
        <v>7881</v>
      </c>
      <c r="AC35" s="52"/>
      <c r="AD35" s="50">
        <v>40</v>
      </c>
      <c r="AE35" s="54">
        <v>13.24</v>
      </c>
      <c r="AF35" s="197">
        <f t="shared" si="4"/>
        <v>12</v>
      </c>
      <c r="AG35" s="50">
        <v>37</v>
      </c>
      <c r="AH35" s="50">
        <v>32</v>
      </c>
      <c r="AI35" s="50">
        <v>54</v>
      </c>
      <c r="AJ35" s="167">
        <f t="shared" si="0"/>
        <v>6.3936000000000007E-2</v>
      </c>
      <c r="AK35" s="55"/>
      <c r="AL35" s="56" t="s">
        <v>3874</v>
      </c>
      <c r="AM35" s="57">
        <v>4203291000</v>
      </c>
      <c r="AN35" s="58"/>
      <c r="AO35" s="55" t="s">
        <v>1562</v>
      </c>
      <c r="AP35" s="21"/>
      <c r="AQ35" s="55" t="s">
        <v>1563</v>
      </c>
      <c r="AR35" s="73"/>
      <c r="AS35" s="55" t="s">
        <v>1524</v>
      </c>
      <c r="AT35" s="21"/>
      <c r="AU35" s="78" t="s">
        <v>1564</v>
      </c>
      <c r="AV35" s="61"/>
      <c r="AW35" s="63" t="s">
        <v>1526</v>
      </c>
      <c r="AX35" s="13"/>
      <c r="AY35" s="79" t="s">
        <v>1527</v>
      </c>
      <c r="AZ35" s="13"/>
      <c r="BA35" s="63" t="s">
        <v>1565</v>
      </c>
      <c r="BB35" s="17"/>
      <c r="BC35" s="80" t="s">
        <v>1529</v>
      </c>
      <c r="BD35" s="17"/>
      <c r="BE35" s="55" t="s">
        <v>1566</v>
      </c>
      <c r="BF35" s="17"/>
      <c r="BG35" s="55" t="s">
        <v>1531</v>
      </c>
      <c r="BH35" s="17"/>
      <c r="BI35" s="55" t="s">
        <v>1532</v>
      </c>
      <c r="BJ35" s="17"/>
      <c r="BK35" s="78" t="s">
        <v>1533</v>
      </c>
      <c r="BL35" s="17"/>
      <c r="BM35" s="169" t="s">
        <v>3883</v>
      </c>
      <c r="BN35" s="17"/>
      <c r="BO35" s="78" t="s">
        <v>1534</v>
      </c>
      <c r="BQ35" s="55" t="s">
        <v>1567</v>
      </c>
    </row>
    <row r="36" spans="1:69" s="65" customFormat="1" ht="13.5" customHeight="1" x14ac:dyDescent="0.2">
      <c r="A36" s="55" t="s">
        <v>20</v>
      </c>
      <c r="B36" s="67">
        <v>8718564520262</v>
      </c>
      <c r="C36" s="66" t="s">
        <v>1248</v>
      </c>
      <c r="D36" s="185" t="s">
        <v>4795</v>
      </c>
      <c r="E36" s="46" t="s">
        <v>4404</v>
      </c>
      <c r="F36" s="46" t="s">
        <v>4118</v>
      </c>
      <c r="G36" s="46" t="s">
        <v>4405</v>
      </c>
      <c r="H36" s="46" t="s">
        <v>333</v>
      </c>
      <c r="I36" s="46" t="s">
        <v>4406</v>
      </c>
      <c r="J36" s="46" t="s">
        <v>4407</v>
      </c>
      <c r="K36" s="46" t="s">
        <v>4584</v>
      </c>
      <c r="L36" s="46" t="s">
        <v>1146</v>
      </c>
      <c r="M36" s="68" t="s">
        <v>333</v>
      </c>
      <c r="N36" s="68" t="s">
        <v>333</v>
      </c>
      <c r="O36" s="68">
        <f t="shared" si="11"/>
        <v>0.39</v>
      </c>
      <c r="P36" s="69">
        <v>0.19500000000000001</v>
      </c>
      <c r="Q36" s="50">
        <v>363</v>
      </c>
      <c r="R36" s="50">
        <v>170</v>
      </c>
      <c r="S36" s="51">
        <v>25</v>
      </c>
      <c r="T36" s="48">
        <f t="shared" si="1"/>
        <v>1542.7499999999998</v>
      </c>
      <c r="U36" s="52"/>
      <c r="V36" s="49">
        <v>5</v>
      </c>
      <c r="W36" s="53">
        <v>2</v>
      </c>
      <c r="X36" s="196">
        <f t="shared" si="2"/>
        <v>1.96</v>
      </c>
      <c r="Y36" s="50">
        <v>363</v>
      </c>
      <c r="Z36" s="50">
        <v>170</v>
      </c>
      <c r="AA36" s="50">
        <v>145</v>
      </c>
      <c r="AB36" s="48">
        <f t="shared" si="3"/>
        <v>8947.9499999999989</v>
      </c>
      <c r="AC36" s="52"/>
      <c r="AD36" s="50">
        <v>40</v>
      </c>
      <c r="AE36" s="54">
        <v>15.8</v>
      </c>
      <c r="AF36" s="197">
        <f t="shared" si="4"/>
        <v>15.600000000000001</v>
      </c>
      <c r="AG36" s="50">
        <v>37</v>
      </c>
      <c r="AH36" s="50">
        <v>32</v>
      </c>
      <c r="AI36" s="50">
        <v>54</v>
      </c>
      <c r="AJ36" s="167">
        <f t="shared" si="0"/>
        <v>6.3936000000000007E-2</v>
      </c>
      <c r="AK36" s="55"/>
      <c r="AL36" s="56" t="s">
        <v>3874</v>
      </c>
      <c r="AM36" s="57">
        <v>4203291000</v>
      </c>
      <c r="AN36" s="58"/>
      <c r="AO36" s="55" t="s">
        <v>1568</v>
      </c>
      <c r="AP36" s="21"/>
      <c r="AQ36" s="55" t="s">
        <v>1563</v>
      </c>
      <c r="AR36" s="73"/>
      <c r="AS36" s="55" t="s">
        <v>1569</v>
      </c>
      <c r="AT36" s="21"/>
      <c r="AU36" s="78" t="s">
        <v>1564</v>
      </c>
      <c r="AV36" s="61"/>
      <c r="AW36" s="63" t="s">
        <v>1526</v>
      </c>
      <c r="AX36" s="13"/>
      <c r="AY36" s="79" t="s">
        <v>1527</v>
      </c>
      <c r="AZ36" s="13"/>
      <c r="BA36" s="63" t="s">
        <v>1565</v>
      </c>
      <c r="BB36" s="17"/>
      <c r="BC36" s="80" t="s">
        <v>1570</v>
      </c>
      <c r="BD36" s="17"/>
      <c r="BE36" s="55" t="s">
        <v>1566</v>
      </c>
      <c r="BF36" s="17"/>
      <c r="BG36" s="55" t="s">
        <v>1531</v>
      </c>
      <c r="BH36" s="17"/>
      <c r="BI36" s="55" t="s">
        <v>1532</v>
      </c>
      <c r="BJ36" s="17"/>
      <c r="BK36" s="78" t="s">
        <v>1533</v>
      </c>
      <c r="BL36" s="17"/>
      <c r="BM36" s="169" t="s">
        <v>3883</v>
      </c>
      <c r="BN36" s="17"/>
      <c r="BO36" s="78" t="s">
        <v>1534</v>
      </c>
      <c r="BQ36" s="55" t="s">
        <v>1571</v>
      </c>
    </row>
    <row r="37" spans="1:69" s="65" customFormat="1" ht="13.5" customHeight="1" x14ac:dyDescent="0.2">
      <c r="A37" s="55" t="s">
        <v>21</v>
      </c>
      <c r="B37" s="67">
        <v>8718564520279</v>
      </c>
      <c r="C37" s="66" t="s">
        <v>1248</v>
      </c>
      <c r="D37" s="185" t="s">
        <v>4795</v>
      </c>
      <c r="E37" s="46" t="s">
        <v>4404</v>
      </c>
      <c r="F37" s="46" t="s">
        <v>4118</v>
      </c>
      <c r="G37" s="46" t="s">
        <v>4405</v>
      </c>
      <c r="H37" s="46" t="s">
        <v>333</v>
      </c>
      <c r="I37" s="46" t="s">
        <v>4406</v>
      </c>
      <c r="J37" s="46" t="s">
        <v>4407</v>
      </c>
      <c r="K37" s="46" t="s">
        <v>4584</v>
      </c>
      <c r="L37" s="46" t="s">
        <v>1146</v>
      </c>
      <c r="M37" s="68" t="s">
        <v>333</v>
      </c>
      <c r="N37" s="68" t="s">
        <v>333</v>
      </c>
      <c r="O37" s="68">
        <f t="shared" si="11"/>
        <v>0.42</v>
      </c>
      <c r="P37" s="69">
        <v>0.21</v>
      </c>
      <c r="Q37" s="50">
        <v>368</v>
      </c>
      <c r="R37" s="50">
        <v>180</v>
      </c>
      <c r="S37" s="51">
        <v>25</v>
      </c>
      <c r="T37" s="48">
        <f t="shared" si="1"/>
        <v>1655.9999999999995</v>
      </c>
      <c r="U37" s="52"/>
      <c r="V37" s="49">
        <v>5</v>
      </c>
      <c r="W37" s="53">
        <v>2.2000000000000002</v>
      </c>
      <c r="X37" s="196">
        <f t="shared" si="2"/>
        <v>2.1560000000000001</v>
      </c>
      <c r="Y37" s="50">
        <v>368</v>
      </c>
      <c r="Z37" s="50">
        <v>180</v>
      </c>
      <c r="AA37" s="50">
        <v>145</v>
      </c>
      <c r="AB37" s="48">
        <f t="shared" si="3"/>
        <v>9604.7999999999993</v>
      </c>
      <c r="AC37" s="52"/>
      <c r="AD37" s="50">
        <v>40</v>
      </c>
      <c r="AE37" s="54">
        <v>16</v>
      </c>
      <c r="AF37" s="197">
        <f t="shared" si="4"/>
        <v>16.8</v>
      </c>
      <c r="AG37" s="50">
        <v>37</v>
      </c>
      <c r="AH37" s="50">
        <v>32</v>
      </c>
      <c r="AI37" s="50">
        <v>54</v>
      </c>
      <c r="AJ37" s="167">
        <f t="shared" si="0"/>
        <v>6.3936000000000007E-2</v>
      </c>
      <c r="AK37" s="55"/>
      <c r="AL37" s="56" t="s">
        <v>3874</v>
      </c>
      <c r="AM37" s="57">
        <v>4203291000</v>
      </c>
      <c r="AN37" s="58"/>
      <c r="AO37" s="55" t="s">
        <v>1568</v>
      </c>
      <c r="AP37" s="21"/>
      <c r="AQ37" s="55" t="s">
        <v>1563</v>
      </c>
      <c r="AR37" s="73"/>
      <c r="AS37" s="55" t="s">
        <v>1524</v>
      </c>
      <c r="AT37" s="21"/>
      <c r="AU37" s="78" t="s">
        <v>1564</v>
      </c>
      <c r="AV37" s="61"/>
      <c r="AW37" s="63" t="s">
        <v>1526</v>
      </c>
      <c r="AX37" s="13"/>
      <c r="AY37" s="79" t="s">
        <v>1527</v>
      </c>
      <c r="AZ37" s="13"/>
      <c r="BA37" s="63" t="s">
        <v>1565</v>
      </c>
      <c r="BB37" s="17"/>
      <c r="BC37" s="80" t="s">
        <v>1570</v>
      </c>
      <c r="BD37" s="17"/>
      <c r="BE37" s="55" t="s">
        <v>1566</v>
      </c>
      <c r="BF37" s="17"/>
      <c r="BG37" s="55" t="s">
        <v>1531</v>
      </c>
      <c r="BH37" s="17"/>
      <c r="BI37" s="55" t="s">
        <v>1532</v>
      </c>
      <c r="BJ37" s="17"/>
      <c r="BK37" s="78" t="s">
        <v>1533</v>
      </c>
      <c r="BL37" s="17"/>
      <c r="BM37" s="169" t="s">
        <v>3883</v>
      </c>
      <c r="BN37" s="17"/>
      <c r="BO37" s="78" t="s">
        <v>1534</v>
      </c>
      <c r="BQ37" s="55" t="s">
        <v>1571</v>
      </c>
    </row>
    <row r="38" spans="1:69" s="65" customFormat="1" ht="13.5" customHeight="1" x14ac:dyDescent="0.2">
      <c r="A38" s="55" t="s">
        <v>4664</v>
      </c>
      <c r="B38" s="67">
        <v>8718564526516</v>
      </c>
      <c r="C38" s="66" t="s">
        <v>4785</v>
      </c>
      <c r="D38" s="185" t="s">
        <v>4796</v>
      </c>
      <c r="E38" s="46" t="s">
        <v>4404</v>
      </c>
      <c r="F38" s="46" t="s">
        <v>4665</v>
      </c>
      <c r="G38" s="46" t="s">
        <v>4666</v>
      </c>
      <c r="H38" s="46" t="s">
        <v>333</v>
      </c>
      <c r="I38" s="46" t="s">
        <v>4667</v>
      </c>
      <c r="J38" s="46" t="s">
        <v>4667</v>
      </c>
      <c r="K38" s="46" t="s">
        <v>4668</v>
      </c>
      <c r="L38" s="46" t="s">
        <v>1152</v>
      </c>
      <c r="M38" s="68" t="s">
        <v>333</v>
      </c>
      <c r="N38" s="68" t="s">
        <v>333</v>
      </c>
      <c r="O38" s="68">
        <f t="shared" ref="O38" si="12">P38*2</f>
        <v>0.28199999999999997</v>
      </c>
      <c r="P38" s="69">
        <v>0.14099999999999999</v>
      </c>
      <c r="Q38" s="50">
        <v>363</v>
      </c>
      <c r="R38" s="50">
        <v>170</v>
      </c>
      <c r="S38" s="51">
        <v>18.5</v>
      </c>
      <c r="T38" s="48">
        <f t="shared" ref="T38" si="13">(Q38/10*R38/10*S38/10)</f>
        <v>1141.6349999999998</v>
      </c>
      <c r="U38" s="52"/>
      <c r="V38" s="49">
        <v>5</v>
      </c>
      <c r="W38" s="53">
        <v>2</v>
      </c>
      <c r="X38" s="196">
        <v>1.3819999999999999</v>
      </c>
      <c r="Y38" s="50">
        <v>363</v>
      </c>
      <c r="Z38" s="50">
        <v>170</v>
      </c>
      <c r="AA38" s="50">
        <v>125</v>
      </c>
      <c r="AB38" s="48">
        <f t="shared" ref="AB38" si="14">(Y38/10*Z38/10*AA38/10)</f>
        <v>7713.7499999999982</v>
      </c>
      <c r="AC38" s="52"/>
      <c r="AD38" s="50">
        <v>40</v>
      </c>
      <c r="AE38" s="54">
        <v>15.8</v>
      </c>
      <c r="AF38" s="197">
        <f t="shared" ref="AF38" si="15">AD38*O38</f>
        <v>11.28</v>
      </c>
      <c r="AG38" s="50">
        <v>37</v>
      </c>
      <c r="AH38" s="50">
        <v>32</v>
      </c>
      <c r="AI38" s="50">
        <v>54</v>
      </c>
      <c r="AJ38" s="167">
        <f t="shared" ref="AJ38" si="16">AG38*AH38*AI38/1000000</f>
        <v>6.3936000000000007E-2</v>
      </c>
      <c r="AK38" s="55"/>
      <c r="AL38" s="56" t="s">
        <v>3874</v>
      </c>
      <c r="AM38" s="57">
        <v>4203291000</v>
      </c>
      <c r="AN38" s="58"/>
      <c r="AO38" s="55" t="s">
        <v>4769</v>
      </c>
      <c r="AP38" s="21"/>
      <c r="AQ38" s="55" t="s">
        <v>4770</v>
      </c>
      <c r="AR38" s="73"/>
      <c r="AS38" s="55" t="s">
        <v>4771</v>
      </c>
      <c r="AT38" s="21"/>
      <c r="AU38" s="78" t="s">
        <v>4768</v>
      </c>
      <c r="AV38" s="61"/>
      <c r="AW38" s="63" t="s">
        <v>4772</v>
      </c>
      <c r="AX38" s="13"/>
      <c r="AY38" s="79"/>
      <c r="AZ38" s="13"/>
      <c r="BA38" s="63" t="s">
        <v>4773</v>
      </c>
      <c r="BB38" s="17"/>
      <c r="BC38" s="80" t="s">
        <v>4774</v>
      </c>
      <c r="BD38" s="17"/>
      <c r="BE38" s="55" t="s">
        <v>4775</v>
      </c>
      <c r="BF38" s="17"/>
      <c r="BG38" s="55" t="s">
        <v>4776</v>
      </c>
      <c r="BH38" s="17"/>
      <c r="BI38" s="55" t="s">
        <v>4777</v>
      </c>
      <c r="BJ38" s="17"/>
      <c r="BK38" s="78" t="s">
        <v>4778</v>
      </c>
      <c r="BL38" s="17"/>
      <c r="BM38" s="169" t="s">
        <v>4669</v>
      </c>
      <c r="BN38" s="17"/>
      <c r="BO38" s="78" t="s">
        <v>4779</v>
      </c>
      <c r="BQ38" s="55" t="s">
        <v>4780</v>
      </c>
    </row>
    <row r="39" spans="1:69" s="65" customFormat="1" ht="13.5" customHeight="1" x14ac:dyDescent="0.2">
      <c r="A39" s="55" t="s">
        <v>4438</v>
      </c>
      <c r="B39" s="67">
        <v>8718564526332</v>
      </c>
      <c r="C39" s="66" t="s">
        <v>4439</v>
      </c>
      <c r="D39" s="185" t="s">
        <v>4797</v>
      </c>
      <c r="E39" s="46" t="s">
        <v>4404</v>
      </c>
      <c r="F39" s="46" t="s">
        <v>4440</v>
      </c>
      <c r="G39" s="46" t="s">
        <v>1149</v>
      </c>
      <c r="H39" s="46" t="s">
        <v>333</v>
      </c>
      <c r="I39" s="46" t="s">
        <v>4441</v>
      </c>
      <c r="J39" s="46" t="s">
        <v>4442</v>
      </c>
      <c r="K39" s="46" t="s">
        <v>4443</v>
      </c>
      <c r="L39" s="46" t="s">
        <v>1144</v>
      </c>
      <c r="M39" s="68" t="s">
        <v>333</v>
      </c>
      <c r="N39" s="68" t="s">
        <v>333</v>
      </c>
      <c r="O39" s="68">
        <v>0.21</v>
      </c>
      <c r="P39" s="69">
        <v>0.105</v>
      </c>
      <c r="Q39" s="50">
        <v>360</v>
      </c>
      <c r="R39" s="50">
        <v>128</v>
      </c>
      <c r="S39" s="51">
        <v>11</v>
      </c>
      <c r="T39" s="48">
        <f t="shared" ref="T39:T43" si="17">(Q39/10*R39/10*S39/10)</f>
        <v>506.88</v>
      </c>
      <c r="U39" s="52"/>
      <c r="V39" s="49">
        <v>5</v>
      </c>
      <c r="W39" s="53">
        <v>2.29</v>
      </c>
      <c r="X39" s="196">
        <f t="shared" si="2"/>
        <v>2.2442000000000002</v>
      </c>
      <c r="Y39" s="50">
        <v>360</v>
      </c>
      <c r="Z39" s="50">
        <v>128</v>
      </c>
      <c r="AA39" s="50">
        <v>110</v>
      </c>
      <c r="AB39" s="48">
        <f t="shared" ref="AB39:AB43" si="18">(Y39/10*Z39/10*AA39/10)</f>
        <v>5068.8</v>
      </c>
      <c r="AC39" s="52"/>
      <c r="AD39" s="50">
        <v>60</v>
      </c>
      <c r="AE39" s="54">
        <v>14.4</v>
      </c>
      <c r="AF39" s="197">
        <f t="shared" si="4"/>
        <v>12.6</v>
      </c>
      <c r="AG39" s="50">
        <v>38</v>
      </c>
      <c r="AH39" s="50">
        <v>38</v>
      </c>
      <c r="AI39" s="50">
        <v>38</v>
      </c>
      <c r="AJ39" s="167">
        <f t="shared" ref="AJ39:AJ43" si="19">AG39*AH39*AI39/1000000</f>
        <v>5.4871999999999997E-2</v>
      </c>
      <c r="AK39" s="55"/>
      <c r="AL39" s="56" t="s">
        <v>3874</v>
      </c>
      <c r="AM39" s="57">
        <v>4203291000</v>
      </c>
      <c r="AN39" s="58"/>
      <c r="AO39" s="55" t="s">
        <v>4448</v>
      </c>
      <c r="AP39" s="21"/>
      <c r="AQ39" s="55" t="s">
        <v>4449</v>
      </c>
      <c r="AR39" s="73"/>
      <c r="AS39" s="55" t="s">
        <v>4450</v>
      </c>
      <c r="AT39" s="21"/>
      <c r="AU39" s="55" t="s">
        <v>4451</v>
      </c>
      <c r="AV39" s="61"/>
      <c r="AW39" s="55" t="s">
        <v>4452</v>
      </c>
      <c r="AX39" s="13"/>
      <c r="AY39" s="55" t="s">
        <v>4451</v>
      </c>
      <c r="AZ39" s="13"/>
      <c r="BA39" s="55" t="s">
        <v>4453</v>
      </c>
      <c r="BB39" s="17"/>
      <c r="BC39" s="55" t="s">
        <v>4454</v>
      </c>
      <c r="BD39" s="17"/>
      <c r="BE39" s="55" t="s">
        <v>4455</v>
      </c>
      <c r="BF39" s="17"/>
      <c r="BG39" s="55" t="s">
        <v>4456</v>
      </c>
      <c r="BH39" s="17"/>
      <c r="BI39" s="55" t="s">
        <v>4457</v>
      </c>
      <c r="BJ39" s="17"/>
      <c r="BK39" s="55" t="s">
        <v>4458</v>
      </c>
      <c r="BL39" s="17"/>
      <c r="BM39" s="55" t="s">
        <v>4459</v>
      </c>
      <c r="BN39" s="17"/>
      <c r="BO39" s="55" t="s">
        <v>4460</v>
      </c>
      <c r="BQ39" s="55" t="s">
        <v>4461</v>
      </c>
    </row>
    <row r="40" spans="1:69" s="65" customFormat="1" ht="13.5" customHeight="1" x14ac:dyDescent="0.2">
      <c r="A40" s="55" t="s">
        <v>4444</v>
      </c>
      <c r="B40" s="67">
        <v>8718564526325</v>
      </c>
      <c r="C40" s="66" t="s">
        <v>4439</v>
      </c>
      <c r="D40" s="185" t="s">
        <v>4797</v>
      </c>
      <c r="E40" s="46" t="s">
        <v>4404</v>
      </c>
      <c r="F40" s="46" t="s">
        <v>4440</v>
      </c>
      <c r="G40" s="46" t="s">
        <v>1149</v>
      </c>
      <c r="H40" s="46" t="s">
        <v>333</v>
      </c>
      <c r="I40" s="46" t="s">
        <v>4441</v>
      </c>
      <c r="J40" s="46" t="s">
        <v>4442</v>
      </c>
      <c r="K40" s="46" t="s">
        <v>4443</v>
      </c>
      <c r="L40" s="46" t="s">
        <v>1144</v>
      </c>
      <c r="M40" s="68" t="s">
        <v>333</v>
      </c>
      <c r="N40" s="68" t="s">
        <v>333</v>
      </c>
      <c r="O40" s="68">
        <v>0.20499999999999999</v>
      </c>
      <c r="P40" s="69">
        <v>0.10249999999999999</v>
      </c>
      <c r="Q40" s="50">
        <v>360</v>
      </c>
      <c r="R40" s="50">
        <v>125</v>
      </c>
      <c r="S40" s="51">
        <v>11</v>
      </c>
      <c r="T40" s="48">
        <f t="shared" si="17"/>
        <v>495</v>
      </c>
      <c r="U40" s="52"/>
      <c r="V40" s="49">
        <v>5</v>
      </c>
      <c r="W40" s="53">
        <v>2.2799999999999998</v>
      </c>
      <c r="X40" s="196">
        <f t="shared" si="2"/>
        <v>2.2343999999999999</v>
      </c>
      <c r="Y40" s="50">
        <v>360</v>
      </c>
      <c r="Z40" s="50">
        <v>125</v>
      </c>
      <c r="AA40" s="50">
        <v>110</v>
      </c>
      <c r="AB40" s="48">
        <f t="shared" si="18"/>
        <v>4950</v>
      </c>
      <c r="AC40" s="52"/>
      <c r="AD40" s="50">
        <v>60</v>
      </c>
      <c r="AE40" s="54">
        <v>13.78</v>
      </c>
      <c r="AF40" s="197">
        <f t="shared" si="4"/>
        <v>12.299999999999999</v>
      </c>
      <c r="AG40" s="50">
        <v>38</v>
      </c>
      <c r="AH40" s="50">
        <v>38</v>
      </c>
      <c r="AI40" s="50">
        <v>38</v>
      </c>
      <c r="AJ40" s="167">
        <f t="shared" si="19"/>
        <v>5.4871999999999997E-2</v>
      </c>
      <c r="AK40" s="55"/>
      <c r="AL40" s="56" t="s">
        <v>3874</v>
      </c>
      <c r="AM40" s="57">
        <v>4203291000</v>
      </c>
      <c r="AN40" s="58"/>
      <c r="AO40" s="55" t="s">
        <v>4448</v>
      </c>
      <c r="AP40" s="21"/>
      <c r="AQ40" s="55" t="s">
        <v>4449</v>
      </c>
      <c r="AR40" s="73"/>
      <c r="AS40" s="55" t="s">
        <v>4450</v>
      </c>
      <c r="AT40" s="21"/>
      <c r="AU40" s="55" t="s">
        <v>4451</v>
      </c>
      <c r="AV40" s="61"/>
      <c r="AW40" s="55" t="s">
        <v>4452</v>
      </c>
      <c r="AX40" s="13"/>
      <c r="AY40" s="55" t="s">
        <v>4451</v>
      </c>
      <c r="AZ40" s="13"/>
      <c r="BA40" s="55" t="s">
        <v>4453</v>
      </c>
      <c r="BB40" s="17"/>
      <c r="BC40" s="55" t="s">
        <v>4454</v>
      </c>
      <c r="BD40" s="17"/>
      <c r="BE40" s="55" t="s">
        <v>4455</v>
      </c>
      <c r="BF40" s="17"/>
      <c r="BG40" s="55" t="s">
        <v>4456</v>
      </c>
      <c r="BH40" s="17"/>
      <c r="BI40" s="55" t="s">
        <v>4457</v>
      </c>
      <c r="BJ40" s="17"/>
      <c r="BK40" s="55" t="s">
        <v>4458</v>
      </c>
      <c r="BL40" s="17"/>
      <c r="BM40" s="55" t="s">
        <v>4459</v>
      </c>
      <c r="BN40" s="17"/>
      <c r="BO40" s="55" t="s">
        <v>4460</v>
      </c>
      <c r="BQ40" s="55" t="s">
        <v>4461</v>
      </c>
    </row>
    <row r="41" spans="1:69" s="65" customFormat="1" ht="13.5" customHeight="1" x14ac:dyDescent="0.2">
      <c r="A41" s="55" t="s">
        <v>4447</v>
      </c>
      <c r="B41" s="67">
        <v>8718564526318</v>
      </c>
      <c r="C41" s="66" t="s">
        <v>4439</v>
      </c>
      <c r="D41" s="185" t="s">
        <v>4797</v>
      </c>
      <c r="E41" s="46" t="s">
        <v>4404</v>
      </c>
      <c r="F41" s="46" t="s">
        <v>4440</v>
      </c>
      <c r="G41" s="46" t="s">
        <v>1149</v>
      </c>
      <c r="H41" s="46" t="s">
        <v>333</v>
      </c>
      <c r="I41" s="46" t="s">
        <v>4441</v>
      </c>
      <c r="J41" s="46" t="s">
        <v>4442</v>
      </c>
      <c r="K41" s="46" t="s">
        <v>4443</v>
      </c>
      <c r="L41" s="46" t="s">
        <v>1144</v>
      </c>
      <c r="M41" s="68" t="s">
        <v>333</v>
      </c>
      <c r="N41" s="68" t="s">
        <v>333</v>
      </c>
      <c r="O41" s="68">
        <v>0.20499999999999999</v>
      </c>
      <c r="P41" s="69">
        <v>0.09</v>
      </c>
      <c r="Q41" s="50">
        <v>360</v>
      </c>
      <c r="R41" s="50">
        <v>123</v>
      </c>
      <c r="S41" s="51">
        <v>11</v>
      </c>
      <c r="T41" s="48">
        <f t="shared" ref="T41" si="20">(Q41/10*R41/10*S41/10)</f>
        <v>487.08000000000004</v>
      </c>
      <c r="U41" s="52"/>
      <c r="V41" s="49">
        <v>5</v>
      </c>
      <c r="W41" s="53">
        <v>2.2799999999999998</v>
      </c>
      <c r="X41" s="196">
        <f t="shared" si="2"/>
        <v>2.2343999999999999</v>
      </c>
      <c r="Y41" s="50">
        <v>360</v>
      </c>
      <c r="Z41" s="50">
        <v>125</v>
      </c>
      <c r="AA41" s="50">
        <v>110</v>
      </c>
      <c r="AB41" s="48">
        <f t="shared" ref="AB41" si="21">(Y41/10*Z41/10*AA41/10)</f>
        <v>4950</v>
      </c>
      <c r="AC41" s="52"/>
      <c r="AD41" s="50">
        <v>60</v>
      </c>
      <c r="AE41" s="54">
        <v>13.78</v>
      </c>
      <c r="AF41" s="197">
        <f t="shared" si="4"/>
        <v>12.299999999999999</v>
      </c>
      <c r="AG41" s="50">
        <v>38</v>
      </c>
      <c r="AH41" s="50">
        <v>38</v>
      </c>
      <c r="AI41" s="50">
        <v>38</v>
      </c>
      <c r="AJ41" s="167">
        <f t="shared" ref="AJ41" si="22">AG41*AH41*AI41/1000000</f>
        <v>5.4871999999999997E-2</v>
      </c>
      <c r="AK41" s="55"/>
      <c r="AL41" s="56" t="s">
        <v>3874</v>
      </c>
      <c r="AM41" s="57">
        <v>4203291000</v>
      </c>
      <c r="AN41" s="58"/>
      <c r="AO41" s="55" t="s">
        <v>4448</v>
      </c>
      <c r="AP41" s="21"/>
      <c r="AQ41" s="55" t="s">
        <v>4449</v>
      </c>
      <c r="AR41" s="73"/>
      <c r="AS41" s="55" t="s">
        <v>4450</v>
      </c>
      <c r="AT41" s="21"/>
      <c r="AU41" s="55" t="s">
        <v>4451</v>
      </c>
      <c r="AV41" s="61"/>
      <c r="AW41" s="55" t="s">
        <v>4452</v>
      </c>
      <c r="AX41" s="13"/>
      <c r="AY41" s="55" t="s">
        <v>4451</v>
      </c>
      <c r="AZ41" s="13"/>
      <c r="BA41" s="55" t="s">
        <v>4453</v>
      </c>
      <c r="BB41" s="17"/>
      <c r="BC41" s="55" t="s">
        <v>4454</v>
      </c>
      <c r="BD41" s="17"/>
      <c r="BE41" s="55" t="s">
        <v>4455</v>
      </c>
      <c r="BF41" s="17"/>
      <c r="BG41" s="55" t="s">
        <v>4456</v>
      </c>
      <c r="BH41" s="17"/>
      <c r="BI41" s="55" t="s">
        <v>4457</v>
      </c>
      <c r="BJ41" s="17"/>
      <c r="BK41" s="55" t="s">
        <v>4458</v>
      </c>
      <c r="BL41" s="17"/>
      <c r="BM41" s="55" t="s">
        <v>4459</v>
      </c>
      <c r="BN41" s="17"/>
      <c r="BO41" s="55" t="s">
        <v>4460</v>
      </c>
      <c r="BQ41" s="55" t="s">
        <v>4461</v>
      </c>
    </row>
    <row r="42" spans="1:69" s="65" customFormat="1" ht="13.5" customHeight="1" x14ac:dyDescent="0.2">
      <c r="A42" s="55" t="s">
        <v>4445</v>
      </c>
      <c r="B42" s="67">
        <v>8718564526349</v>
      </c>
      <c r="C42" s="66" t="s">
        <v>4439</v>
      </c>
      <c r="D42" s="185" t="s">
        <v>4797</v>
      </c>
      <c r="E42" s="46" t="s">
        <v>4404</v>
      </c>
      <c r="F42" s="46" t="s">
        <v>4440</v>
      </c>
      <c r="G42" s="46" t="s">
        <v>1149</v>
      </c>
      <c r="H42" s="46" t="s">
        <v>333</v>
      </c>
      <c r="I42" s="46" t="s">
        <v>4441</v>
      </c>
      <c r="J42" s="46" t="s">
        <v>4442</v>
      </c>
      <c r="K42" s="46" t="s">
        <v>4443</v>
      </c>
      <c r="L42" s="46" t="s">
        <v>1144</v>
      </c>
      <c r="M42" s="68" t="s">
        <v>333</v>
      </c>
      <c r="N42" s="68" t="s">
        <v>333</v>
      </c>
      <c r="O42" s="68">
        <v>0.22</v>
      </c>
      <c r="P42" s="69">
        <v>0.11</v>
      </c>
      <c r="Q42" s="50">
        <v>360</v>
      </c>
      <c r="R42" s="50">
        <v>140</v>
      </c>
      <c r="S42" s="51">
        <v>12</v>
      </c>
      <c r="T42" s="48">
        <f t="shared" si="17"/>
        <v>604.79999999999995</v>
      </c>
      <c r="U42" s="52"/>
      <c r="V42" s="49">
        <v>5</v>
      </c>
      <c r="W42" s="53">
        <v>2.42</v>
      </c>
      <c r="X42" s="196">
        <f t="shared" si="2"/>
        <v>2.3715999999999999</v>
      </c>
      <c r="Y42" s="50">
        <v>360</v>
      </c>
      <c r="Z42" s="50">
        <v>140</v>
      </c>
      <c r="AA42" s="50">
        <v>120</v>
      </c>
      <c r="AB42" s="48">
        <f t="shared" si="18"/>
        <v>6048</v>
      </c>
      <c r="AC42" s="52"/>
      <c r="AD42" s="50">
        <v>60</v>
      </c>
      <c r="AE42" s="54">
        <v>14.66</v>
      </c>
      <c r="AF42" s="197">
        <f t="shared" si="4"/>
        <v>13.2</v>
      </c>
      <c r="AG42" s="50">
        <v>38</v>
      </c>
      <c r="AH42" s="50">
        <v>38</v>
      </c>
      <c r="AI42" s="50">
        <v>38</v>
      </c>
      <c r="AJ42" s="167">
        <f t="shared" si="19"/>
        <v>5.4871999999999997E-2</v>
      </c>
      <c r="AK42" s="55"/>
      <c r="AL42" s="56" t="s">
        <v>3874</v>
      </c>
      <c r="AM42" s="57">
        <v>4203291000</v>
      </c>
      <c r="AN42" s="58"/>
      <c r="AO42" s="55" t="s">
        <v>4448</v>
      </c>
      <c r="AP42" s="21"/>
      <c r="AQ42" s="55" t="s">
        <v>4449</v>
      </c>
      <c r="AR42" s="73"/>
      <c r="AS42" s="55" t="s">
        <v>4450</v>
      </c>
      <c r="AT42" s="21"/>
      <c r="AU42" s="55" t="s">
        <v>4451</v>
      </c>
      <c r="AV42" s="61"/>
      <c r="AW42" s="55" t="s">
        <v>4452</v>
      </c>
      <c r="AX42" s="13"/>
      <c r="AY42" s="55" t="s">
        <v>4451</v>
      </c>
      <c r="AZ42" s="13"/>
      <c r="BA42" s="55" t="s">
        <v>4453</v>
      </c>
      <c r="BB42" s="17"/>
      <c r="BC42" s="55" t="s">
        <v>4454</v>
      </c>
      <c r="BD42" s="17"/>
      <c r="BE42" s="55" t="s">
        <v>4455</v>
      </c>
      <c r="BF42" s="17"/>
      <c r="BG42" s="55" t="s">
        <v>4456</v>
      </c>
      <c r="BH42" s="17"/>
      <c r="BI42" s="55" t="s">
        <v>4457</v>
      </c>
      <c r="BJ42" s="17"/>
      <c r="BK42" s="55" t="s">
        <v>4458</v>
      </c>
      <c r="BL42" s="17"/>
      <c r="BM42" s="55" t="s">
        <v>4459</v>
      </c>
      <c r="BN42" s="17"/>
      <c r="BO42" s="55" t="s">
        <v>4460</v>
      </c>
      <c r="BQ42" s="55" t="s">
        <v>4461</v>
      </c>
    </row>
    <row r="43" spans="1:69" s="65" customFormat="1" ht="13.5" customHeight="1" x14ac:dyDescent="0.2">
      <c r="A43" s="55" t="s">
        <v>4446</v>
      </c>
      <c r="B43" s="67">
        <v>8718564526356</v>
      </c>
      <c r="C43" s="66" t="s">
        <v>4439</v>
      </c>
      <c r="D43" s="185" t="s">
        <v>4797</v>
      </c>
      <c r="E43" s="46" t="s">
        <v>4404</v>
      </c>
      <c r="F43" s="46" t="s">
        <v>4440</v>
      </c>
      <c r="G43" s="46" t="s">
        <v>1149</v>
      </c>
      <c r="H43" s="46" t="s">
        <v>333</v>
      </c>
      <c r="I43" s="46" t="s">
        <v>4441</v>
      </c>
      <c r="J43" s="46" t="s">
        <v>4442</v>
      </c>
      <c r="K43" s="46" t="s">
        <v>4443</v>
      </c>
      <c r="L43" s="46" t="s">
        <v>1144</v>
      </c>
      <c r="M43" s="68" t="s">
        <v>333</v>
      </c>
      <c r="N43" s="68" t="s">
        <v>333</v>
      </c>
      <c r="O43" s="68">
        <v>0.23</v>
      </c>
      <c r="P43" s="69">
        <v>0.115</v>
      </c>
      <c r="Q43" s="50">
        <v>362</v>
      </c>
      <c r="R43" s="50">
        <v>181</v>
      </c>
      <c r="S43" s="51">
        <v>17</v>
      </c>
      <c r="T43" s="48">
        <f t="shared" si="17"/>
        <v>1113.874</v>
      </c>
      <c r="U43" s="52"/>
      <c r="V43" s="49">
        <v>5</v>
      </c>
      <c r="W43" s="53">
        <v>2.76</v>
      </c>
      <c r="X43" s="196">
        <f t="shared" si="2"/>
        <v>2.7047999999999996</v>
      </c>
      <c r="Y43" s="50">
        <v>362</v>
      </c>
      <c r="Z43" s="50">
        <v>181</v>
      </c>
      <c r="AA43" s="50">
        <v>172</v>
      </c>
      <c r="AB43" s="48">
        <f t="shared" si="18"/>
        <v>11269.784000000001</v>
      </c>
      <c r="AC43" s="52"/>
      <c r="AD43" s="50">
        <v>60</v>
      </c>
      <c r="AE43" s="54">
        <v>16.899999999999999</v>
      </c>
      <c r="AF43" s="197">
        <f t="shared" si="4"/>
        <v>13.8</v>
      </c>
      <c r="AG43" s="50">
        <v>38</v>
      </c>
      <c r="AH43" s="50">
        <v>38</v>
      </c>
      <c r="AI43" s="50">
        <v>38</v>
      </c>
      <c r="AJ43" s="167">
        <f t="shared" si="19"/>
        <v>5.4871999999999997E-2</v>
      </c>
      <c r="AK43" s="55"/>
      <c r="AL43" s="56" t="s">
        <v>3874</v>
      </c>
      <c r="AM43" s="57">
        <v>4203291000</v>
      </c>
      <c r="AN43" s="58"/>
      <c r="AO43" s="55" t="s">
        <v>4448</v>
      </c>
      <c r="AP43" s="21"/>
      <c r="AQ43" s="55" t="s">
        <v>4449</v>
      </c>
      <c r="AR43" s="73"/>
      <c r="AS43" s="55" t="s">
        <v>4450</v>
      </c>
      <c r="AT43" s="21"/>
      <c r="AU43" s="55" t="s">
        <v>4451</v>
      </c>
      <c r="AV43" s="61"/>
      <c r="AW43" s="55" t="s">
        <v>4452</v>
      </c>
      <c r="AX43" s="13"/>
      <c r="AY43" s="55" t="s">
        <v>4451</v>
      </c>
      <c r="AZ43" s="13"/>
      <c r="BA43" s="55" t="s">
        <v>4453</v>
      </c>
      <c r="BB43" s="17"/>
      <c r="BC43" s="55" t="s">
        <v>4454</v>
      </c>
      <c r="BD43" s="17"/>
      <c r="BE43" s="55" t="s">
        <v>4455</v>
      </c>
      <c r="BF43" s="17"/>
      <c r="BG43" s="55" t="s">
        <v>4456</v>
      </c>
      <c r="BH43" s="17"/>
      <c r="BI43" s="55" t="s">
        <v>4457</v>
      </c>
      <c r="BJ43" s="17"/>
      <c r="BK43" s="55" t="s">
        <v>4458</v>
      </c>
      <c r="BL43" s="17"/>
      <c r="BM43" s="55" t="s">
        <v>4459</v>
      </c>
      <c r="BN43" s="17"/>
      <c r="BO43" s="55" t="s">
        <v>4460</v>
      </c>
      <c r="BQ43" s="55" t="s">
        <v>4461</v>
      </c>
    </row>
    <row r="44" spans="1:69" s="65" customFormat="1" ht="13.5" customHeight="1" x14ac:dyDescent="0.25">
      <c r="A44" s="55" t="s">
        <v>22</v>
      </c>
      <c r="B44" s="67">
        <v>8718564520286</v>
      </c>
      <c r="C44" s="66" t="s">
        <v>1249</v>
      </c>
      <c r="D44" s="185" t="s">
        <v>4798</v>
      </c>
      <c r="E44" s="226" t="s">
        <v>4463</v>
      </c>
      <c r="F44" s="46" t="s">
        <v>4426</v>
      </c>
      <c r="G44" s="46" t="s">
        <v>333</v>
      </c>
      <c r="H44" s="46" t="s">
        <v>333</v>
      </c>
      <c r="I44" s="46" t="s">
        <v>333</v>
      </c>
      <c r="J44" s="225" t="s">
        <v>4464</v>
      </c>
      <c r="K44" s="46" t="s">
        <v>4582</v>
      </c>
      <c r="L44" s="46" t="s">
        <v>333</v>
      </c>
      <c r="M44" s="68" t="s">
        <v>333</v>
      </c>
      <c r="N44" s="68" t="s">
        <v>333</v>
      </c>
      <c r="O44" s="68">
        <v>0.14000000000000001</v>
      </c>
      <c r="P44" s="69">
        <v>7.0000000000000007E-2</v>
      </c>
      <c r="Q44" s="50">
        <v>275</v>
      </c>
      <c r="R44" s="50">
        <v>125</v>
      </c>
      <c r="S44" s="51">
        <v>13</v>
      </c>
      <c r="T44" s="48">
        <f t="shared" si="1"/>
        <v>446.875</v>
      </c>
      <c r="U44" s="52"/>
      <c r="V44" s="49">
        <v>5</v>
      </c>
      <c r="W44" s="53">
        <v>0.72499999999999998</v>
      </c>
      <c r="X44" s="196">
        <f t="shared" si="2"/>
        <v>0.71050000000000002</v>
      </c>
      <c r="Y44" s="50">
        <v>275</v>
      </c>
      <c r="Z44" s="50">
        <v>125</v>
      </c>
      <c r="AA44" s="50">
        <v>140</v>
      </c>
      <c r="AB44" s="48">
        <f t="shared" si="3"/>
        <v>4812.5</v>
      </c>
      <c r="AC44" s="52"/>
      <c r="AD44" s="50">
        <v>60</v>
      </c>
      <c r="AE44" s="54">
        <v>9.25</v>
      </c>
      <c r="AF44" s="197">
        <f t="shared" si="4"/>
        <v>8.4</v>
      </c>
      <c r="AG44" s="50">
        <v>27</v>
      </c>
      <c r="AH44" s="50">
        <v>27</v>
      </c>
      <c r="AI44" s="50">
        <v>45</v>
      </c>
      <c r="AJ44" s="167">
        <f t="shared" si="0"/>
        <v>3.2805000000000001E-2</v>
      </c>
      <c r="AK44" s="55"/>
      <c r="AL44" s="56" t="s">
        <v>3874</v>
      </c>
      <c r="AM44" s="57">
        <v>4203291000</v>
      </c>
      <c r="AN44" s="58"/>
      <c r="AO44" s="55" t="s">
        <v>857</v>
      </c>
      <c r="AP44" s="21"/>
      <c r="AQ44" s="55" t="s">
        <v>775</v>
      </c>
      <c r="AR44" s="73"/>
      <c r="AS44" s="55" t="s">
        <v>399</v>
      </c>
      <c r="AT44" s="21"/>
      <c r="AU44" s="78" t="s">
        <v>385</v>
      </c>
      <c r="AV44" s="61"/>
      <c r="AW44" s="63" t="s">
        <v>441</v>
      </c>
      <c r="AX44" s="13"/>
      <c r="AY44" s="71" t="s">
        <v>1164</v>
      </c>
      <c r="AZ44" s="13"/>
      <c r="BA44" s="63" t="s">
        <v>448</v>
      </c>
      <c r="BB44" s="17"/>
      <c r="BC44" s="80" t="s">
        <v>913</v>
      </c>
      <c r="BD44" s="17"/>
      <c r="BE44" s="55" t="s">
        <v>713</v>
      </c>
      <c r="BF44" s="17"/>
      <c r="BG44" s="55" t="s">
        <v>1157</v>
      </c>
      <c r="BH44" s="17"/>
      <c r="BI44" s="55" t="s">
        <v>620</v>
      </c>
      <c r="BJ44" s="17"/>
      <c r="BK44" s="78" t="s">
        <v>567</v>
      </c>
      <c r="BL44" s="17"/>
      <c r="BM44" s="169" t="s">
        <v>3884</v>
      </c>
      <c r="BN44" s="17"/>
      <c r="BO44" s="78" t="s">
        <v>914</v>
      </c>
      <c r="BQ44" s="55" t="s">
        <v>1019</v>
      </c>
    </row>
    <row r="45" spans="1:69" s="65" customFormat="1" ht="13.5" customHeight="1" x14ac:dyDescent="0.25">
      <c r="A45" s="55" t="s">
        <v>163</v>
      </c>
      <c r="B45" s="67">
        <v>8718564520293</v>
      </c>
      <c r="C45" s="66" t="s">
        <v>1249</v>
      </c>
      <c r="D45" s="185" t="s">
        <v>4798</v>
      </c>
      <c r="E45" s="226" t="s">
        <v>4463</v>
      </c>
      <c r="F45" s="46" t="s">
        <v>4426</v>
      </c>
      <c r="G45" s="46" t="s">
        <v>333</v>
      </c>
      <c r="H45" s="46" t="s">
        <v>333</v>
      </c>
      <c r="I45" s="46" t="s">
        <v>333</v>
      </c>
      <c r="J45" s="225" t="s">
        <v>4464</v>
      </c>
      <c r="K45" s="46" t="s">
        <v>4582</v>
      </c>
      <c r="L45" s="46" t="s">
        <v>333</v>
      </c>
      <c r="M45" s="68" t="s">
        <v>333</v>
      </c>
      <c r="N45" s="68" t="s">
        <v>333</v>
      </c>
      <c r="O45" s="68">
        <v>0.14000000000000001</v>
      </c>
      <c r="P45" s="69">
        <v>7.0000000000000007E-2</v>
      </c>
      <c r="Q45" s="50">
        <v>278</v>
      </c>
      <c r="R45" s="50">
        <v>128</v>
      </c>
      <c r="S45" s="51">
        <v>13</v>
      </c>
      <c r="T45" s="48">
        <f t="shared" si="1"/>
        <v>462.59199999999998</v>
      </c>
      <c r="U45" s="52"/>
      <c r="V45" s="49">
        <v>5</v>
      </c>
      <c r="W45" s="53">
        <v>0.72499999999999998</v>
      </c>
      <c r="X45" s="196">
        <f t="shared" si="2"/>
        <v>0.71050000000000002</v>
      </c>
      <c r="Y45" s="50">
        <v>278</v>
      </c>
      <c r="Z45" s="50">
        <v>128</v>
      </c>
      <c r="AA45" s="50">
        <v>140</v>
      </c>
      <c r="AB45" s="48">
        <f t="shared" si="3"/>
        <v>4981.76</v>
      </c>
      <c r="AC45" s="52"/>
      <c r="AD45" s="50">
        <v>60</v>
      </c>
      <c r="AE45" s="54">
        <v>9.0399999999999991</v>
      </c>
      <c r="AF45" s="197">
        <f t="shared" si="4"/>
        <v>8.4</v>
      </c>
      <c r="AG45" s="50">
        <v>27</v>
      </c>
      <c r="AH45" s="50">
        <v>27</v>
      </c>
      <c r="AI45" s="50">
        <v>45</v>
      </c>
      <c r="AJ45" s="167">
        <f t="shared" si="0"/>
        <v>3.2805000000000001E-2</v>
      </c>
      <c r="AK45" s="55"/>
      <c r="AL45" s="56" t="s">
        <v>3874</v>
      </c>
      <c r="AM45" s="57">
        <v>4203291000</v>
      </c>
      <c r="AN45" s="58"/>
      <c r="AO45" s="55" t="s">
        <v>857</v>
      </c>
      <c r="AP45" s="21"/>
      <c r="AQ45" s="55" t="s">
        <v>775</v>
      </c>
      <c r="AR45" s="73"/>
      <c r="AS45" s="55" t="s">
        <v>399</v>
      </c>
      <c r="AT45" s="21"/>
      <c r="AU45" s="78" t="s">
        <v>385</v>
      </c>
      <c r="AV45" s="61"/>
      <c r="AW45" s="63" t="s">
        <v>441</v>
      </c>
      <c r="AX45" s="13"/>
      <c r="AY45" s="71" t="s">
        <v>1164</v>
      </c>
      <c r="AZ45" s="13"/>
      <c r="BA45" s="63" t="s">
        <v>448</v>
      </c>
      <c r="BB45" s="17"/>
      <c r="BC45" s="80" t="s">
        <v>913</v>
      </c>
      <c r="BD45" s="17"/>
      <c r="BE45" s="55" t="s">
        <v>713</v>
      </c>
      <c r="BF45" s="17"/>
      <c r="BG45" s="55" t="s">
        <v>1157</v>
      </c>
      <c r="BH45" s="17"/>
      <c r="BI45" s="55" t="s">
        <v>620</v>
      </c>
      <c r="BJ45" s="17"/>
      <c r="BK45" s="78" t="s">
        <v>567</v>
      </c>
      <c r="BL45" s="17"/>
      <c r="BM45" s="169" t="s">
        <v>3884</v>
      </c>
      <c r="BN45" s="17"/>
      <c r="BO45" s="78" t="s">
        <v>914</v>
      </c>
      <c r="BQ45" s="55" t="s">
        <v>1019</v>
      </c>
    </row>
    <row r="46" spans="1:69" s="65" customFormat="1" ht="13.5" customHeight="1" x14ac:dyDescent="0.2">
      <c r="A46" s="55" t="s">
        <v>23</v>
      </c>
      <c r="B46" s="67">
        <v>8718564520309</v>
      </c>
      <c r="C46" s="66" t="s">
        <v>1250</v>
      </c>
      <c r="D46" s="185" t="s">
        <v>4799</v>
      </c>
      <c r="E46" s="46" t="s">
        <v>4404</v>
      </c>
      <c r="F46" s="46" t="s">
        <v>4118</v>
      </c>
      <c r="G46" s="46" t="s">
        <v>1143</v>
      </c>
      <c r="H46" s="46" t="s">
        <v>333</v>
      </c>
      <c r="I46" s="46" t="s">
        <v>4410</v>
      </c>
      <c r="J46" s="46" t="s">
        <v>4411</v>
      </c>
      <c r="K46" s="46" t="s">
        <v>4584</v>
      </c>
      <c r="L46" s="46" t="s">
        <v>1144</v>
      </c>
      <c r="M46" s="68" t="s">
        <v>333</v>
      </c>
      <c r="N46" s="68" t="s">
        <v>333</v>
      </c>
      <c r="O46" s="68">
        <v>0.38</v>
      </c>
      <c r="P46" s="69">
        <v>0.19</v>
      </c>
      <c r="Q46" s="50">
        <v>365</v>
      </c>
      <c r="R46" s="50">
        <v>182</v>
      </c>
      <c r="S46" s="51">
        <v>35</v>
      </c>
      <c r="T46" s="48">
        <f t="shared" si="1"/>
        <v>2325.0500000000002</v>
      </c>
      <c r="U46" s="52"/>
      <c r="V46" s="49">
        <v>5</v>
      </c>
      <c r="W46" s="53">
        <v>1.94</v>
      </c>
      <c r="X46" s="196">
        <f t="shared" si="2"/>
        <v>1.9012</v>
      </c>
      <c r="Y46" s="50">
        <v>365</v>
      </c>
      <c r="Z46" s="50">
        <v>182</v>
      </c>
      <c r="AA46" s="50">
        <v>140</v>
      </c>
      <c r="AB46" s="48">
        <f t="shared" si="3"/>
        <v>9300.2000000000007</v>
      </c>
      <c r="AC46" s="52"/>
      <c r="AD46" s="50">
        <v>40</v>
      </c>
      <c r="AE46" s="54">
        <v>16.54</v>
      </c>
      <c r="AF46" s="197">
        <f t="shared" si="4"/>
        <v>15.2</v>
      </c>
      <c r="AG46" s="50">
        <v>37</v>
      </c>
      <c r="AH46" s="50">
        <v>32</v>
      </c>
      <c r="AI46" s="50">
        <v>54</v>
      </c>
      <c r="AJ46" s="167">
        <f t="shared" si="0"/>
        <v>6.3936000000000007E-2</v>
      </c>
      <c r="AK46" s="55"/>
      <c r="AL46" s="56" t="s">
        <v>3874</v>
      </c>
      <c r="AM46" s="57">
        <v>4203291000</v>
      </c>
      <c r="AN46" s="58"/>
      <c r="AO46" s="55" t="s">
        <v>1572</v>
      </c>
      <c r="AP46" s="21"/>
      <c r="AQ46" s="55" t="s">
        <v>1573</v>
      </c>
      <c r="AR46" s="73"/>
      <c r="AS46" s="55" t="s">
        <v>1574</v>
      </c>
      <c r="AT46" s="21"/>
      <c r="AU46" s="78" t="s">
        <v>1575</v>
      </c>
      <c r="AV46" s="61"/>
      <c r="AW46" s="63" t="s">
        <v>1576</v>
      </c>
      <c r="AX46" s="13"/>
      <c r="AY46" s="79" t="s">
        <v>1577</v>
      </c>
      <c r="AZ46" s="13"/>
      <c r="BA46" s="63" t="s">
        <v>1578</v>
      </c>
      <c r="BB46" s="17"/>
      <c r="BC46" s="80" t="s">
        <v>1579</v>
      </c>
      <c r="BD46" s="17"/>
      <c r="BE46" s="55" t="s">
        <v>1580</v>
      </c>
      <c r="BF46" s="17"/>
      <c r="BG46" s="55" t="s">
        <v>1581</v>
      </c>
      <c r="BH46" s="17"/>
      <c r="BI46" s="55" t="s">
        <v>1582</v>
      </c>
      <c r="BJ46" s="17"/>
      <c r="BK46" s="78" t="s">
        <v>1583</v>
      </c>
      <c r="BL46" s="17"/>
      <c r="BM46" s="169" t="s">
        <v>4179</v>
      </c>
      <c r="BN46" s="17"/>
      <c r="BO46" s="78" t="s">
        <v>1584</v>
      </c>
      <c r="BQ46" s="55" t="s">
        <v>1585</v>
      </c>
    </row>
    <row r="47" spans="1:69" s="65" customFormat="1" ht="13.5" customHeight="1" x14ac:dyDescent="0.2">
      <c r="A47" s="55" t="s">
        <v>24</v>
      </c>
      <c r="B47" s="67">
        <v>8718564520316</v>
      </c>
      <c r="C47" s="66" t="s">
        <v>1250</v>
      </c>
      <c r="D47" s="185" t="s">
        <v>4799</v>
      </c>
      <c r="E47" s="46" t="s">
        <v>4404</v>
      </c>
      <c r="F47" s="46" t="s">
        <v>4118</v>
      </c>
      <c r="G47" s="46" t="s">
        <v>1143</v>
      </c>
      <c r="H47" s="46" t="s">
        <v>333</v>
      </c>
      <c r="I47" s="46" t="s">
        <v>4410</v>
      </c>
      <c r="J47" s="46" t="s">
        <v>4411</v>
      </c>
      <c r="K47" s="46" t="s">
        <v>4584</v>
      </c>
      <c r="L47" s="46" t="s">
        <v>1144</v>
      </c>
      <c r="M47" s="68" t="s">
        <v>333</v>
      </c>
      <c r="N47" s="68" t="s">
        <v>333</v>
      </c>
      <c r="O47" s="68">
        <v>0.41</v>
      </c>
      <c r="P47" s="69">
        <v>0.21</v>
      </c>
      <c r="Q47" s="50">
        <v>365</v>
      </c>
      <c r="R47" s="50">
        <v>175</v>
      </c>
      <c r="S47" s="51">
        <v>29</v>
      </c>
      <c r="T47" s="48">
        <f t="shared" si="1"/>
        <v>1852.375</v>
      </c>
      <c r="U47" s="52"/>
      <c r="V47" s="49">
        <v>5</v>
      </c>
      <c r="W47" s="53">
        <v>2.1019999999999999</v>
      </c>
      <c r="X47" s="196">
        <f t="shared" si="2"/>
        <v>2.0599599999999998</v>
      </c>
      <c r="Y47" s="50">
        <v>365</v>
      </c>
      <c r="Z47" s="50">
        <v>175</v>
      </c>
      <c r="AA47" s="50">
        <v>145</v>
      </c>
      <c r="AB47" s="48">
        <f t="shared" si="3"/>
        <v>9261.875</v>
      </c>
      <c r="AC47" s="52"/>
      <c r="AD47" s="50">
        <v>40</v>
      </c>
      <c r="AE47" s="54">
        <v>17.64</v>
      </c>
      <c r="AF47" s="197">
        <f t="shared" si="4"/>
        <v>16.399999999999999</v>
      </c>
      <c r="AG47" s="50">
        <v>37</v>
      </c>
      <c r="AH47" s="50">
        <v>32</v>
      </c>
      <c r="AI47" s="50">
        <v>54</v>
      </c>
      <c r="AJ47" s="167">
        <f t="shared" si="0"/>
        <v>6.3936000000000007E-2</v>
      </c>
      <c r="AK47" s="55"/>
      <c r="AL47" s="56" t="s">
        <v>3874</v>
      </c>
      <c r="AM47" s="57">
        <v>4203291000</v>
      </c>
      <c r="AN47" s="58"/>
      <c r="AO47" s="55" t="s">
        <v>1586</v>
      </c>
      <c r="AP47" s="21"/>
      <c r="AQ47" s="55" t="s">
        <v>1573</v>
      </c>
      <c r="AR47" s="73"/>
      <c r="AS47" s="55" t="s">
        <v>1587</v>
      </c>
      <c r="AT47" s="21"/>
      <c r="AU47" s="78" t="s">
        <v>1575</v>
      </c>
      <c r="AV47" s="61"/>
      <c r="AW47" s="63" t="s">
        <v>1576</v>
      </c>
      <c r="AX47" s="13"/>
      <c r="AY47" s="79" t="s">
        <v>1577</v>
      </c>
      <c r="AZ47" s="13"/>
      <c r="BA47" s="63" t="s">
        <v>1578</v>
      </c>
      <c r="BB47" s="17"/>
      <c r="BC47" s="80" t="s">
        <v>1579</v>
      </c>
      <c r="BD47" s="17"/>
      <c r="BE47" s="55" t="s">
        <v>1580</v>
      </c>
      <c r="BF47" s="17"/>
      <c r="BG47" s="55" t="s">
        <v>1581</v>
      </c>
      <c r="BH47" s="17"/>
      <c r="BI47" s="55" t="s">
        <v>1582</v>
      </c>
      <c r="BJ47" s="17"/>
      <c r="BK47" s="78" t="s">
        <v>1583</v>
      </c>
      <c r="BL47" s="17"/>
      <c r="BM47" s="169" t="s">
        <v>3885</v>
      </c>
      <c r="BN47" s="17"/>
      <c r="BO47" s="78" t="s">
        <v>1584</v>
      </c>
      <c r="BQ47" s="55" t="s">
        <v>1585</v>
      </c>
    </row>
    <row r="48" spans="1:69" s="65" customFormat="1" ht="13.5" customHeight="1" x14ac:dyDescent="0.2">
      <c r="A48" s="55" t="s">
        <v>25</v>
      </c>
      <c r="B48" s="67">
        <v>8718564520323</v>
      </c>
      <c r="C48" s="66" t="s">
        <v>1251</v>
      </c>
      <c r="D48" s="185" t="s">
        <v>4801</v>
      </c>
      <c r="E48" s="46" t="s">
        <v>4404</v>
      </c>
      <c r="F48" s="46" t="s">
        <v>4114</v>
      </c>
      <c r="G48" s="46" t="s">
        <v>1143</v>
      </c>
      <c r="H48" s="46" t="s">
        <v>333</v>
      </c>
      <c r="I48" s="46" t="s">
        <v>4412</v>
      </c>
      <c r="J48" s="46" t="s">
        <v>4413</v>
      </c>
      <c r="K48" s="46" t="s">
        <v>4443</v>
      </c>
      <c r="L48" s="46" t="s">
        <v>333</v>
      </c>
      <c r="M48" s="68" t="s">
        <v>333</v>
      </c>
      <c r="N48" s="68" t="s">
        <v>333</v>
      </c>
      <c r="O48" s="68">
        <v>0.32</v>
      </c>
      <c r="P48" s="69">
        <v>0.16</v>
      </c>
      <c r="Q48" s="50">
        <v>340</v>
      </c>
      <c r="R48" s="50">
        <v>160</v>
      </c>
      <c r="S48" s="51">
        <v>19</v>
      </c>
      <c r="T48" s="48">
        <f t="shared" si="1"/>
        <v>1033.5999999999999</v>
      </c>
      <c r="U48" s="52"/>
      <c r="V48" s="49">
        <v>5</v>
      </c>
      <c r="W48" s="53">
        <v>1.625</v>
      </c>
      <c r="X48" s="196">
        <f t="shared" si="2"/>
        <v>1.5925</v>
      </c>
      <c r="Y48" s="50">
        <v>340</v>
      </c>
      <c r="Z48" s="50">
        <v>160</v>
      </c>
      <c r="AA48" s="50">
        <v>190</v>
      </c>
      <c r="AB48" s="48">
        <f t="shared" si="3"/>
        <v>10336</v>
      </c>
      <c r="AC48" s="52"/>
      <c r="AD48" s="50">
        <v>60</v>
      </c>
      <c r="AE48" s="54">
        <v>22</v>
      </c>
      <c r="AF48" s="197">
        <f t="shared" si="4"/>
        <v>19.2</v>
      </c>
      <c r="AG48" s="50">
        <v>37</v>
      </c>
      <c r="AH48" s="50">
        <v>32</v>
      </c>
      <c r="AI48" s="50">
        <v>58</v>
      </c>
      <c r="AJ48" s="167">
        <f t="shared" si="0"/>
        <v>6.8671999999999997E-2</v>
      </c>
      <c r="AK48" s="55"/>
      <c r="AL48" s="56" t="s">
        <v>3874</v>
      </c>
      <c r="AM48" s="57">
        <v>4203291000</v>
      </c>
      <c r="AN48" s="58"/>
      <c r="AO48" s="55" t="s">
        <v>1588</v>
      </c>
      <c r="AP48" s="21"/>
      <c r="AQ48" s="55" t="s">
        <v>1589</v>
      </c>
      <c r="AR48" s="73"/>
      <c r="AS48" s="55" t="s">
        <v>1590</v>
      </c>
      <c r="AT48" s="21"/>
      <c r="AU48" s="78" t="s">
        <v>1591</v>
      </c>
      <c r="AV48" s="61"/>
      <c r="AW48" s="63" t="s">
        <v>1592</v>
      </c>
      <c r="AX48" s="13"/>
      <c r="AY48" s="71" t="s">
        <v>1593</v>
      </c>
      <c r="AZ48" s="13"/>
      <c r="BA48" s="63" t="s">
        <v>1594</v>
      </c>
      <c r="BB48" s="17"/>
      <c r="BC48" s="78" t="s">
        <v>1595</v>
      </c>
      <c r="BD48" s="17"/>
      <c r="BE48" s="55" t="s">
        <v>1596</v>
      </c>
      <c r="BF48" s="17"/>
      <c r="BG48" s="55" t="s">
        <v>1597</v>
      </c>
      <c r="BH48" s="17"/>
      <c r="BI48" s="78" t="s">
        <v>1598</v>
      </c>
      <c r="BJ48" s="17"/>
      <c r="BK48" s="78" t="s">
        <v>1599</v>
      </c>
      <c r="BL48" s="17"/>
      <c r="BM48" s="169" t="s">
        <v>3886</v>
      </c>
      <c r="BN48" s="17"/>
      <c r="BO48" s="78" t="s">
        <v>1600</v>
      </c>
      <c r="BQ48" s="55" t="s">
        <v>1601</v>
      </c>
    </row>
    <row r="49" spans="1:69" s="65" customFormat="1" ht="13.5" customHeight="1" x14ac:dyDescent="0.2">
      <c r="A49" s="55" t="s">
        <v>26</v>
      </c>
      <c r="B49" s="67">
        <v>8718564520330</v>
      </c>
      <c r="C49" s="66" t="s">
        <v>1251</v>
      </c>
      <c r="D49" s="185" t="s">
        <v>4801</v>
      </c>
      <c r="E49" s="46" t="s">
        <v>4404</v>
      </c>
      <c r="F49" s="46" t="s">
        <v>4114</v>
      </c>
      <c r="G49" s="46" t="s">
        <v>1143</v>
      </c>
      <c r="H49" s="46" t="s">
        <v>333</v>
      </c>
      <c r="I49" s="46" t="s">
        <v>4412</v>
      </c>
      <c r="J49" s="46" t="s">
        <v>4413</v>
      </c>
      <c r="K49" s="46" t="s">
        <v>4443</v>
      </c>
      <c r="L49" s="46" t="s">
        <v>333</v>
      </c>
      <c r="M49" s="68" t="s">
        <v>333</v>
      </c>
      <c r="N49" s="68" t="s">
        <v>333</v>
      </c>
      <c r="O49" s="68">
        <v>0.32500000000000001</v>
      </c>
      <c r="P49" s="69">
        <v>0.16500000000000001</v>
      </c>
      <c r="Q49" s="50">
        <v>360</v>
      </c>
      <c r="R49" s="50">
        <v>160</v>
      </c>
      <c r="S49" s="51">
        <v>19</v>
      </c>
      <c r="T49" s="48">
        <f t="shared" si="1"/>
        <v>1094.4000000000001</v>
      </c>
      <c r="U49" s="52"/>
      <c r="V49" s="49">
        <v>5</v>
      </c>
      <c r="W49" s="53">
        <v>1.65</v>
      </c>
      <c r="X49" s="196">
        <f t="shared" si="2"/>
        <v>1.617</v>
      </c>
      <c r="Y49" s="50">
        <v>360</v>
      </c>
      <c r="Z49" s="50">
        <v>160</v>
      </c>
      <c r="AA49" s="50">
        <v>190</v>
      </c>
      <c r="AB49" s="48">
        <f t="shared" si="3"/>
        <v>10944</v>
      </c>
      <c r="AC49" s="52"/>
      <c r="AD49" s="50">
        <v>60</v>
      </c>
      <c r="AE49" s="54">
        <v>22</v>
      </c>
      <c r="AF49" s="197">
        <f t="shared" si="4"/>
        <v>19.5</v>
      </c>
      <c r="AG49" s="50">
        <v>37</v>
      </c>
      <c r="AH49" s="50">
        <v>32</v>
      </c>
      <c r="AI49" s="50">
        <v>58</v>
      </c>
      <c r="AJ49" s="167">
        <f t="shared" si="0"/>
        <v>6.8671999999999997E-2</v>
      </c>
      <c r="AK49" s="55"/>
      <c r="AL49" s="56" t="s">
        <v>3874</v>
      </c>
      <c r="AM49" s="57">
        <v>4203291000</v>
      </c>
      <c r="AN49" s="58"/>
      <c r="AO49" s="55" t="s">
        <v>1588</v>
      </c>
      <c r="AP49" s="21"/>
      <c r="AQ49" s="55" t="s">
        <v>1589</v>
      </c>
      <c r="AR49" s="73"/>
      <c r="AS49" s="55" t="s">
        <v>1590</v>
      </c>
      <c r="AT49" s="21"/>
      <c r="AU49" s="78" t="s">
        <v>1591</v>
      </c>
      <c r="AV49" s="61"/>
      <c r="AW49" s="63" t="s">
        <v>1592</v>
      </c>
      <c r="AX49" s="13"/>
      <c r="AY49" s="71" t="s">
        <v>1593</v>
      </c>
      <c r="AZ49" s="13"/>
      <c r="BA49" s="63" t="s">
        <v>1594</v>
      </c>
      <c r="BB49" s="17"/>
      <c r="BC49" s="78" t="s">
        <v>1595</v>
      </c>
      <c r="BD49" s="17"/>
      <c r="BE49" s="55" t="s">
        <v>1596</v>
      </c>
      <c r="BF49" s="17"/>
      <c r="BG49" s="55" t="s">
        <v>1597</v>
      </c>
      <c r="BH49" s="17"/>
      <c r="BI49" s="78" t="s">
        <v>1598</v>
      </c>
      <c r="BJ49" s="17"/>
      <c r="BK49" s="78" t="s">
        <v>1599</v>
      </c>
      <c r="BL49" s="17"/>
      <c r="BM49" s="169" t="s">
        <v>3886</v>
      </c>
      <c r="BN49" s="17"/>
      <c r="BO49" s="78" t="s">
        <v>1600</v>
      </c>
      <c r="BQ49" s="55" t="s">
        <v>1601</v>
      </c>
    </row>
    <row r="50" spans="1:69" s="65" customFormat="1" ht="13.5" customHeight="1" x14ac:dyDescent="0.2">
      <c r="A50" s="55" t="s">
        <v>27</v>
      </c>
      <c r="B50" s="67">
        <v>8718564520347</v>
      </c>
      <c r="C50" s="66" t="s">
        <v>1251</v>
      </c>
      <c r="D50" s="185" t="s">
        <v>4800</v>
      </c>
      <c r="E50" s="46" t="s">
        <v>4404</v>
      </c>
      <c r="F50" s="46" t="s">
        <v>4114</v>
      </c>
      <c r="G50" s="46" t="s">
        <v>1143</v>
      </c>
      <c r="H50" s="46" t="s">
        <v>333</v>
      </c>
      <c r="I50" s="46" t="s">
        <v>4412</v>
      </c>
      <c r="J50" s="46" t="s">
        <v>4413</v>
      </c>
      <c r="K50" s="46" t="s">
        <v>4443</v>
      </c>
      <c r="L50" s="46" t="s">
        <v>333</v>
      </c>
      <c r="M50" s="68" t="s">
        <v>333</v>
      </c>
      <c r="N50" s="68" t="s">
        <v>333</v>
      </c>
      <c r="O50" s="68">
        <v>0.32</v>
      </c>
      <c r="P50" s="69">
        <v>0.16</v>
      </c>
      <c r="Q50" s="50">
        <v>340</v>
      </c>
      <c r="R50" s="50">
        <v>160</v>
      </c>
      <c r="S50" s="51">
        <v>19</v>
      </c>
      <c r="T50" s="48">
        <f t="shared" si="1"/>
        <v>1033.5999999999999</v>
      </c>
      <c r="U50" s="52"/>
      <c r="V50" s="49">
        <v>5</v>
      </c>
      <c r="W50" s="53">
        <v>1.625</v>
      </c>
      <c r="X50" s="196">
        <f t="shared" si="2"/>
        <v>1.5925</v>
      </c>
      <c r="Y50" s="50">
        <v>340</v>
      </c>
      <c r="Z50" s="50">
        <v>160</v>
      </c>
      <c r="AA50" s="50">
        <v>190</v>
      </c>
      <c r="AB50" s="48">
        <f t="shared" si="3"/>
        <v>10336</v>
      </c>
      <c r="AC50" s="52"/>
      <c r="AD50" s="50">
        <v>60</v>
      </c>
      <c r="AE50" s="54">
        <v>22</v>
      </c>
      <c r="AF50" s="197">
        <f t="shared" si="4"/>
        <v>19.2</v>
      </c>
      <c r="AG50" s="50">
        <v>37</v>
      </c>
      <c r="AH50" s="50">
        <v>32</v>
      </c>
      <c r="AI50" s="50">
        <v>58</v>
      </c>
      <c r="AJ50" s="167">
        <f t="shared" si="0"/>
        <v>6.8671999999999997E-2</v>
      </c>
      <c r="AK50" s="55"/>
      <c r="AL50" s="56" t="s">
        <v>3874</v>
      </c>
      <c r="AM50" s="57">
        <v>4203291000</v>
      </c>
      <c r="AN50" s="58"/>
      <c r="AO50" s="55" t="s">
        <v>858</v>
      </c>
      <c r="AP50" s="21"/>
      <c r="AQ50" s="55" t="s">
        <v>776</v>
      </c>
      <c r="AR50" s="73"/>
      <c r="AS50" s="55" t="s">
        <v>400</v>
      </c>
      <c r="AT50" s="21"/>
      <c r="AU50" s="78" t="s">
        <v>392</v>
      </c>
      <c r="AV50" s="61"/>
      <c r="AW50" s="63" t="s">
        <v>447</v>
      </c>
      <c r="AX50" s="13"/>
      <c r="AY50" s="71" t="s">
        <v>1165</v>
      </c>
      <c r="AZ50" s="13"/>
      <c r="BA50" s="63" t="s">
        <v>449</v>
      </c>
      <c r="BB50" s="17"/>
      <c r="BC50" s="78" t="s">
        <v>1166</v>
      </c>
      <c r="BD50" s="17"/>
      <c r="BE50" s="55" t="s">
        <v>714</v>
      </c>
      <c r="BF50" s="17"/>
      <c r="BG50" s="55" t="s">
        <v>515</v>
      </c>
      <c r="BH50" s="17"/>
      <c r="BI50" s="78" t="s">
        <v>621</v>
      </c>
      <c r="BJ50" s="17"/>
      <c r="BK50" s="78" t="s">
        <v>568</v>
      </c>
      <c r="BL50" s="17"/>
      <c r="BM50" s="169" t="s">
        <v>3887</v>
      </c>
      <c r="BN50" s="17"/>
      <c r="BO50" s="78" t="s">
        <v>915</v>
      </c>
      <c r="BQ50" s="55" t="s">
        <v>1020</v>
      </c>
    </row>
    <row r="51" spans="1:69" s="65" customFormat="1" ht="13.5" customHeight="1" x14ac:dyDescent="0.2">
      <c r="A51" s="55" t="s">
        <v>1421</v>
      </c>
      <c r="B51" s="67">
        <v>8718564524413</v>
      </c>
      <c r="C51" s="66" t="s">
        <v>1251</v>
      </c>
      <c r="D51" s="185" t="s">
        <v>4800</v>
      </c>
      <c r="E51" s="46" t="s">
        <v>4404</v>
      </c>
      <c r="F51" s="46" t="s">
        <v>4114</v>
      </c>
      <c r="G51" s="46" t="s">
        <v>1143</v>
      </c>
      <c r="H51" s="46" t="s">
        <v>333</v>
      </c>
      <c r="I51" s="46" t="s">
        <v>4412</v>
      </c>
      <c r="J51" s="46" t="s">
        <v>4413</v>
      </c>
      <c r="K51" s="46" t="s">
        <v>4443</v>
      </c>
      <c r="L51" s="46" t="s">
        <v>333</v>
      </c>
      <c r="M51" s="68" t="s">
        <v>333</v>
      </c>
      <c r="N51" s="68" t="s">
        <v>333</v>
      </c>
      <c r="O51" s="68">
        <v>0.32</v>
      </c>
      <c r="P51" s="69">
        <v>0.16</v>
      </c>
      <c r="Q51" s="50">
        <v>340</v>
      </c>
      <c r="R51" s="50">
        <v>160</v>
      </c>
      <c r="S51" s="51">
        <v>19</v>
      </c>
      <c r="T51" s="48">
        <f t="shared" ref="T51" si="23">(Q51/10*R51/10*S51/10)</f>
        <v>1033.5999999999999</v>
      </c>
      <c r="U51" s="52"/>
      <c r="V51" s="49">
        <v>5</v>
      </c>
      <c r="W51" s="53">
        <v>1.625</v>
      </c>
      <c r="X51" s="196">
        <f t="shared" si="2"/>
        <v>1.5925</v>
      </c>
      <c r="Y51" s="50">
        <v>340</v>
      </c>
      <c r="Z51" s="50">
        <v>160</v>
      </c>
      <c r="AA51" s="50">
        <v>190</v>
      </c>
      <c r="AB51" s="48">
        <f t="shared" ref="AB51" si="24">(Y51/10*Z51/10*AA51/10)</f>
        <v>10336</v>
      </c>
      <c r="AC51" s="52"/>
      <c r="AD51" s="50">
        <v>60</v>
      </c>
      <c r="AE51" s="54">
        <v>22</v>
      </c>
      <c r="AF51" s="197">
        <f t="shared" si="4"/>
        <v>19.2</v>
      </c>
      <c r="AG51" s="50">
        <v>37</v>
      </c>
      <c r="AH51" s="50">
        <v>32</v>
      </c>
      <c r="AI51" s="50">
        <v>58</v>
      </c>
      <c r="AJ51" s="167">
        <f t="shared" ref="AJ51" si="25">AG51*AH51*AI51/1000000</f>
        <v>6.8671999999999997E-2</v>
      </c>
      <c r="AK51" s="55"/>
      <c r="AL51" s="56" t="s">
        <v>3874</v>
      </c>
      <c r="AM51" s="57">
        <v>4203291000</v>
      </c>
      <c r="AN51" s="58"/>
      <c r="AO51" s="55" t="s">
        <v>1602</v>
      </c>
      <c r="AP51" s="21"/>
      <c r="AQ51" s="55" t="s">
        <v>1423</v>
      </c>
      <c r="AR51" s="73"/>
      <c r="AS51" s="55" t="s">
        <v>1603</v>
      </c>
      <c r="AT51" s="21"/>
      <c r="AU51" s="78" t="s">
        <v>1604</v>
      </c>
      <c r="AV51" s="61"/>
      <c r="AW51" s="63" t="s">
        <v>1605</v>
      </c>
      <c r="AX51" s="13"/>
      <c r="AY51" s="71" t="s">
        <v>1424</v>
      </c>
      <c r="AZ51" s="13"/>
      <c r="BA51" s="63" t="s">
        <v>1606</v>
      </c>
      <c r="BB51" s="17"/>
      <c r="BC51" s="78" t="s">
        <v>1607</v>
      </c>
      <c r="BD51" s="17"/>
      <c r="BE51" s="55" t="s">
        <v>1608</v>
      </c>
      <c r="BF51" s="17"/>
      <c r="BG51" s="55" t="s">
        <v>1609</v>
      </c>
      <c r="BH51" s="17"/>
      <c r="BI51" s="78" t="s">
        <v>1610</v>
      </c>
      <c r="BJ51" s="17"/>
      <c r="BK51" s="78" t="s">
        <v>1611</v>
      </c>
      <c r="BL51" s="17"/>
      <c r="BM51" s="169" t="s">
        <v>4051</v>
      </c>
      <c r="BN51" s="17"/>
      <c r="BO51" s="78" t="s">
        <v>1612</v>
      </c>
      <c r="BQ51" s="55" t="s">
        <v>1613</v>
      </c>
    </row>
    <row r="52" spans="1:69" s="65" customFormat="1" ht="13.5" customHeight="1" x14ac:dyDescent="0.2">
      <c r="A52" s="55" t="s">
        <v>1422</v>
      </c>
      <c r="B52" s="67">
        <v>8718564524611</v>
      </c>
      <c r="C52" s="66" t="s">
        <v>1251</v>
      </c>
      <c r="D52" s="185" t="s">
        <v>4800</v>
      </c>
      <c r="E52" s="46" t="s">
        <v>4404</v>
      </c>
      <c r="F52" s="46" t="s">
        <v>4114</v>
      </c>
      <c r="G52" s="46" t="s">
        <v>1143</v>
      </c>
      <c r="H52" s="46" t="s">
        <v>333</v>
      </c>
      <c r="I52" s="46" t="s">
        <v>4412</v>
      </c>
      <c r="J52" s="46" t="s">
        <v>4413</v>
      </c>
      <c r="K52" s="46" t="s">
        <v>4443</v>
      </c>
      <c r="L52" s="46" t="s">
        <v>333</v>
      </c>
      <c r="M52" s="68" t="s">
        <v>333</v>
      </c>
      <c r="N52" s="68" t="s">
        <v>333</v>
      </c>
      <c r="O52" s="68">
        <v>0.32500000000000001</v>
      </c>
      <c r="P52" s="69">
        <v>0.16500000000000001</v>
      </c>
      <c r="Q52" s="50">
        <v>340</v>
      </c>
      <c r="R52" s="50">
        <v>160</v>
      </c>
      <c r="S52" s="51">
        <v>19</v>
      </c>
      <c r="T52" s="48">
        <f t="shared" ref="T52:T53" si="26">(Q52/10*R52/10*S52/10)</f>
        <v>1033.5999999999999</v>
      </c>
      <c r="U52" s="52"/>
      <c r="V52" s="49">
        <v>5</v>
      </c>
      <c r="W52" s="53">
        <v>1.65</v>
      </c>
      <c r="X52" s="196">
        <f t="shared" si="2"/>
        <v>1.617</v>
      </c>
      <c r="Y52" s="50">
        <v>340</v>
      </c>
      <c r="Z52" s="50">
        <v>160</v>
      </c>
      <c r="AA52" s="50">
        <v>190</v>
      </c>
      <c r="AB52" s="48">
        <f t="shared" ref="AB52:AB53" si="27">(Y52/10*Z52/10*AA52/10)</f>
        <v>10336</v>
      </c>
      <c r="AC52" s="52"/>
      <c r="AD52" s="50">
        <v>60</v>
      </c>
      <c r="AE52" s="54">
        <v>22</v>
      </c>
      <c r="AF52" s="197">
        <f t="shared" si="4"/>
        <v>19.5</v>
      </c>
      <c r="AG52" s="50">
        <v>37</v>
      </c>
      <c r="AH52" s="50">
        <v>32</v>
      </c>
      <c r="AI52" s="50">
        <v>58</v>
      </c>
      <c r="AJ52" s="167">
        <f t="shared" ref="AJ52:AJ53" si="28">AG52*AH52*AI52/1000000</f>
        <v>6.8671999999999997E-2</v>
      </c>
      <c r="AK52" s="55"/>
      <c r="AL52" s="56" t="s">
        <v>3874</v>
      </c>
      <c r="AM52" s="57">
        <v>4203291000</v>
      </c>
      <c r="AN52" s="58"/>
      <c r="AO52" s="55" t="s">
        <v>1602</v>
      </c>
      <c r="AP52" s="21"/>
      <c r="AQ52" s="55" t="s">
        <v>1423</v>
      </c>
      <c r="AR52" s="73"/>
      <c r="AS52" s="55" t="s">
        <v>1603</v>
      </c>
      <c r="AT52" s="21"/>
      <c r="AU52" s="78" t="s">
        <v>1604</v>
      </c>
      <c r="AV52" s="61"/>
      <c r="AW52" s="63" t="s">
        <v>1605</v>
      </c>
      <c r="AX52" s="13"/>
      <c r="AY52" s="71" t="s">
        <v>1424</v>
      </c>
      <c r="AZ52" s="13"/>
      <c r="BA52" s="63" t="s">
        <v>1606</v>
      </c>
      <c r="BB52" s="17"/>
      <c r="BC52" s="78" t="s">
        <v>1607</v>
      </c>
      <c r="BD52" s="17"/>
      <c r="BE52" s="55" t="s">
        <v>1608</v>
      </c>
      <c r="BF52" s="17"/>
      <c r="BG52" s="55" t="s">
        <v>1609</v>
      </c>
      <c r="BH52" s="17"/>
      <c r="BI52" s="78" t="s">
        <v>1610</v>
      </c>
      <c r="BJ52" s="17"/>
      <c r="BK52" s="78" t="s">
        <v>1611</v>
      </c>
      <c r="BL52" s="17"/>
      <c r="BM52" s="169" t="s">
        <v>4052</v>
      </c>
      <c r="BN52" s="17"/>
      <c r="BO52" s="78" t="s">
        <v>1612</v>
      </c>
      <c r="BQ52" s="55" t="s">
        <v>1613</v>
      </c>
    </row>
    <row r="53" spans="1:69" s="65" customFormat="1" ht="13.5" customHeight="1" x14ac:dyDescent="0.2">
      <c r="A53" s="55" t="s">
        <v>4071</v>
      </c>
      <c r="B53" s="67">
        <v>8718564524949</v>
      </c>
      <c r="C53" s="66" t="s">
        <v>1251</v>
      </c>
      <c r="D53" s="185" t="s">
        <v>4800</v>
      </c>
      <c r="E53" s="46" t="s">
        <v>4404</v>
      </c>
      <c r="F53" s="46" t="s">
        <v>4114</v>
      </c>
      <c r="G53" s="46" t="s">
        <v>1143</v>
      </c>
      <c r="H53" s="46" t="s">
        <v>333</v>
      </c>
      <c r="I53" s="46" t="s">
        <v>4412</v>
      </c>
      <c r="J53" s="46" t="s">
        <v>4413</v>
      </c>
      <c r="K53" s="46" t="s">
        <v>4443</v>
      </c>
      <c r="L53" s="46" t="s">
        <v>333</v>
      </c>
      <c r="M53" s="68" t="s">
        <v>333</v>
      </c>
      <c r="N53" s="68" t="s">
        <v>333</v>
      </c>
      <c r="O53" s="68">
        <v>0.32</v>
      </c>
      <c r="P53" s="69" t="s">
        <v>240</v>
      </c>
      <c r="Q53" s="50">
        <v>340</v>
      </c>
      <c r="R53" s="50">
        <v>160</v>
      </c>
      <c r="S53" s="51">
        <v>19</v>
      </c>
      <c r="T53" s="48">
        <f t="shared" si="26"/>
        <v>1033.5999999999999</v>
      </c>
      <c r="U53" s="52"/>
      <c r="V53" s="49">
        <v>5</v>
      </c>
      <c r="W53" s="53">
        <v>1.615</v>
      </c>
      <c r="X53" s="196">
        <f t="shared" si="2"/>
        <v>1.5827</v>
      </c>
      <c r="Y53" s="50">
        <v>340</v>
      </c>
      <c r="Z53" s="50">
        <v>160</v>
      </c>
      <c r="AA53" s="50">
        <v>190</v>
      </c>
      <c r="AB53" s="48">
        <f t="shared" si="27"/>
        <v>10336</v>
      </c>
      <c r="AC53" s="52"/>
      <c r="AD53" s="50">
        <v>60</v>
      </c>
      <c r="AE53" s="54">
        <v>22</v>
      </c>
      <c r="AF53" s="197">
        <f t="shared" si="4"/>
        <v>19.2</v>
      </c>
      <c r="AG53" s="50">
        <v>37</v>
      </c>
      <c r="AH53" s="50">
        <v>32</v>
      </c>
      <c r="AI53" s="50">
        <v>58</v>
      </c>
      <c r="AJ53" s="167">
        <f t="shared" si="28"/>
        <v>6.8671999999999997E-2</v>
      </c>
      <c r="AK53" s="55"/>
      <c r="AL53" s="56" t="s">
        <v>3874</v>
      </c>
      <c r="AM53" s="57">
        <v>4203291000</v>
      </c>
      <c r="AN53" s="58"/>
      <c r="AO53" s="55" t="s">
        <v>858</v>
      </c>
      <c r="AP53" s="21"/>
      <c r="AQ53" s="55" t="s">
        <v>776</v>
      </c>
      <c r="AR53" s="73"/>
      <c r="AS53" s="55" t="s">
        <v>400</v>
      </c>
      <c r="AT53" s="21"/>
      <c r="AU53" s="78" t="s">
        <v>392</v>
      </c>
      <c r="AV53" s="61"/>
      <c r="AW53" s="63" t="s">
        <v>447</v>
      </c>
      <c r="AX53" s="13"/>
      <c r="AY53" s="71" t="s">
        <v>1165</v>
      </c>
      <c r="AZ53" s="13"/>
      <c r="BA53" s="63" t="s">
        <v>449</v>
      </c>
      <c r="BB53" s="17"/>
      <c r="BC53" s="78" t="s">
        <v>1166</v>
      </c>
      <c r="BD53" s="17"/>
      <c r="BE53" s="55" t="s">
        <v>714</v>
      </c>
      <c r="BF53" s="17"/>
      <c r="BG53" s="55" t="s">
        <v>515</v>
      </c>
      <c r="BH53" s="17"/>
      <c r="BI53" s="78" t="s">
        <v>621</v>
      </c>
      <c r="BJ53" s="17"/>
      <c r="BK53" s="78" t="s">
        <v>568</v>
      </c>
      <c r="BL53" s="17"/>
      <c r="BM53" s="169" t="s">
        <v>3887</v>
      </c>
      <c r="BN53" s="17"/>
      <c r="BO53" s="78" t="s">
        <v>915</v>
      </c>
      <c r="BQ53" s="55" t="s">
        <v>1020</v>
      </c>
    </row>
    <row r="54" spans="1:69" s="65" customFormat="1" ht="13.5" customHeight="1" x14ac:dyDescent="0.2">
      <c r="A54" s="55" t="s">
        <v>28</v>
      </c>
      <c r="B54" s="67">
        <v>8718564520354</v>
      </c>
      <c r="C54" s="66" t="s">
        <v>1251</v>
      </c>
      <c r="D54" s="185" t="s">
        <v>4800</v>
      </c>
      <c r="E54" s="46" t="s">
        <v>4404</v>
      </c>
      <c r="F54" s="46" t="s">
        <v>4114</v>
      </c>
      <c r="G54" s="46" t="s">
        <v>1143</v>
      </c>
      <c r="H54" s="46" t="s">
        <v>333</v>
      </c>
      <c r="I54" s="46" t="s">
        <v>4412</v>
      </c>
      <c r="J54" s="46" t="s">
        <v>4413</v>
      </c>
      <c r="K54" s="46" t="s">
        <v>4443</v>
      </c>
      <c r="L54" s="46" t="s">
        <v>333</v>
      </c>
      <c r="M54" s="68" t="s">
        <v>333</v>
      </c>
      <c r="N54" s="68" t="s">
        <v>333</v>
      </c>
      <c r="O54" s="68">
        <v>0.32500000000000001</v>
      </c>
      <c r="P54" s="69">
        <v>0.16500000000000001</v>
      </c>
      <c r="Q54" s="50">
        <v>350</v>
      </c>
      <c r="R54" s="50">
        <v>165</v>
      </c>
      <c r="S54" s="51">
        <v>19</v>
      </c>
      <c r="T54" s="48">
        <f t="shared" si="1"/>
        <v>1097.25</v>
      </c>
      <c r="U54" s="52"/>
      <c r="V54" s="49">
        <v>5</v>
      </c>
      <c r="W54" s="53">
        <v>1.65</v>
      </c>
      <c r="X54" s="196">
        <f t="shared" si="2"/>
        <v>1.617</v>
      </c>
      <c r="Y54" s="50">
        <v>350</v>
      </c>
      <c r="Z54" s="50">
        <v>165</v>
      </c>
      <c r="AA54" s="50">
        <v>190</v>
      </c>
      <c r="AB54" s="48">
        <f t="shared" si="3"/>
        <v>10972.5</v>
      </c>
      <c r="AC54" s="52"/>
      <c r="AD54" s="50">
        <v>60</v>
      </c>
      <c r="AE54" s="54">
        <v>22</v>
      </c>
      <c r="AF54" s="197">
        <f t="shared" si="4"/>
        <v>19.5</v>
      </c>
      <c r="AG54" s="50">
        <v>37</v>
      </c>
      <c r="AH54" s="50">
        <v>32</v>
      </c>
      <c r="AI54" s="50">
        <v>58</v>
      </c>
      <c r="AJ54" s="167">
        <f t="shared" si="0"/>
        <v>6.8671999999999997E-2</v>
      </c>
      <c r="AK54" s="55"/>
      <c r="AL54" s="56" t="s">
        <v>3874</v>
      </c>
      <c r="AM54" s="57">
        <v>4203291000</v>
      </c>
      <c r="AN54" s="58"/>
      <c r="AO54" s="55" t="s">
        <v>858</v>
      </c>
      <c r="AP54" s="21"/>
      <c r="AQ54" s="55" t="s">
        <v>776</v>
      </c>
      <c r="AR54" s="73"/>
      <c r="AS54" s="55" t="s">
        <v>400</v>
      </c>
      <c r="AT54" s="21"/>
      <c r="AU54" s="78" t="s">
        <v>392</v>
      </c>
      <c r="AV54" s="61"/>
      <c r="AW54" s="63" t="s">
        <v>447</v>
      </c>
      <c r="AX54" s="13"/>
      <c r="AY54" s="71" t="s">
        <v>1165</v>
      </c>
      <c r="AZ54" s="13"/>
      <c r="BA54" s="63" t="s">
        <v>449</v>
      </c>
      <c r="BB54" s="17"/>
      <c r="BC54" s="78" t="s">
        <v>1166</v>
      </c>
      <c r="BD54" s="17"/>
      <c r="BE54" s="55" t="s">
        <v>714</v>
      </c>
      <c r="BF54" s="17"/>
      <c r="BG54" s="55" t="s">
        <v>515</v>
      </c>
      <c r="BH54" s="17"/>
      <c r="BI54" s="78" t="s">
        <v>621</v>
      </c>
      <c r="BJ54" s="17"/>
      <c r="BK54" s="78" t="s">
        <v>568</v>
      </c>
      <c r="BL54" s="17"/>
      <c r="BM54" s="169" t="s">
        <v>3887</v>
      </c>
      <c r="BN54" s="17"/>
      <c r="BO54" s="78" t="s">
        <v>915</v>
      </c>
      <c r="BQ54" s="55" t="s">
        <v>1020</v>
      </c>
    </row>
    <row r="55" spans="1:69" s="65" customFormat="1" ht="13.5" customHeight="1" x14ac:dyDescent="0.2">
      <c r="A55" s="55" t="s">
        <v>4072</v>
      </c>
      <c r="B55" s="67">
        <v>8718564524956</v>
      </c>
      <c r="C55" s="66" t="s">
        <v>1251</v>
      </c>
      <c r="D55" s="185" t="s">
        <v>4800</v>
      </c>
      <c r="E55" s="46" t="s">
        <v>4404</v>
      </c>
      <c r="F55" s="46" t="s">
        <v>4114</v>
      </c>
      <c r="G55" s="46" t="s">
        <v>1143</v>
      </c>
      <c r="H55" s="46" t="s">
        <v>333</v>
      </c>
      <c r="I55" s="46" t="s">
        <v>4412</v>
      </c>
      <c r="J55" s="46" t="s">
        <v>4413</v>
      </c>
      <c r="K55" s="46" t="s">
        <v>4443</v>
      </c>
      <c r="L55" s="46" t="s">
        <v>333</v>
      </c>
      <c r="M55" s="68" t="s">
        <v>333</v>
      </c>
      <c r="N55" s="68" t="s">
        <v>333</v>
      </c>
      <c r="O55" s="68">
        <v>0.34</v>
      </c>
      <c r="P55" s="69">
        <v>0.17</v>
      </c>
      <c r="Q55" s="50">
        <v>350</v>
      </c>
      <c r="R55" s="50">
        <v>165</v>
      </c>
      <c r="S55" s="51">
        <v>19</v>
      </c>
      <c r="T55" s="48">
        <f t="shared" ref="T55:T56" si="29">(Q55/10*R55/10*S55/10)</f>
        <v>1097.25</v>
      </c>
      <c r="U55" s="52"/>
      <c r="V55" s="49">
        <v>5</v>
      </c>
      <c r="W55" s="53">
        <v>1.7250000000000001</v>
      </c>
      <c r="X55" s="196">
        <f t="shared" si="2"/>
        <v>1.6905000000000001</v>
      </c>
      <c r="Y55" s="50">
        <v>350</v>
      </c>
      <c r="Z55" s="50">
        <v>165</v>
      </c>
      <c r="AA55" s="50">
        <v>190</v>
      </c>
      <c r="AB55" s="48">
        <f t="shared" ref="AB55" si="30">(Y55/10*Z55/10*AA55/10)</f>
        <v>10972.5</v>
      </c>
      <c r="AC55" s="52"/>
      <c r="AD55" s="50">
        <v>60</v>
      </c>
      <c r="AE55" s="54">
        <v>22</v>
      </c>
      <c r="AF55" s="197">
        <f t="shared" si="4"/>
        <v>20.400000000000002</v>
      </c>
      <c r="AG55" s="50">
        <v>37</v>
      </c>
      <c r="AH55" s="50">
        <v>32</v>
      </c>
      <c r="AI55" s="50">
        <v>58</v>
      </c>
      <c r="AJ55" s="167">
        <f t="shared" ref="AJ55:AJ56" si="31">AG55*AH55*AI55/1000000</f>
        <v>6.8671999999999997E-2</v>
      </c>
      <c r="AK55" s="55"/>
      <c r="AL55" s="56" t="s">
        <v>3874</v>
      </c>
      <c r="AM55" s="57">
        <v>4203291000</v>
      </c>
      <c r="AN55" s="58"/>
      <c r="AO55" s="55" t="s">
        <v>858</v>
      </c>
      <c r="AP55" s="21"/>
      <c r="AQ55" s="55" t="s">
        <v>776</v>
      </c>
      <c r="AR55" s="73"/>
      <c r="AS55" s="55" t="s">
        <v>400</v>
      </c>
      <c r="AT55" s="21"/>
      <c r="AU55" s="78" t="s">
        <v>392</v>
      </c>
      <c r="AV55" s="61"/>
      <c r="AW55" s="63" t="s">
        <v>447</v>
      </c>
      <c r="AX55" s="13"/>
      <c r="AY55" s="71" t="s">
        <v>1165</v>
      </c>
      <c r="AZ55" s="13"/>
      <c r="BA55" s="63" t="s">
        <v>449</v>
      </c>
      <c r="BB55" s="17"/>
      <c r="BC55" s="78" t="s">
        <v>1166</v>
      </c>
      <c r="BD55" s="17"/>
      <c r="BE55" s="55" t="s">
        <v>714</v>
      </c>
      <c r="BF55" s="17"/>
      <c r="BG55" s="55" t="s">
        <v>515</v>
      </c>
      <c r="BH55" s="17"/>
      <c r="BI55" s="78" t="s">
        <v>621</v>
      </c>
      <c r="BJ55" s="17"/>
      <c r="BK55" s="78" t="s">
        <v>568</v>
      </c>
      <c r="BL55" s="17"/>
      <c r="BM55" s="169" t="s">
        <v>3887</v>
      </c>
      <c r="BN55" s="17"/>
      <c r="BO55" s="78" t="s">
        <v>915</v>
      </c>
      <c r="BQ55" s="55" t="s">
        <v>1020</v>
      </c>
    </row>
    <row r="56" spans="1:69" s="65" customFormat="1" ht="13.5" customHeight="1" x14ac:dyDescent="0.2">
      <c r="A56" s="55" t="s">
        <v>4569</v>
      </c>
      <c r="B56" s="46">
        <v>8718564526455</v>
      </c>
      <c r="C56" s="66" t="s">
        <v>4570</v>
      </c>
      <c r="D56" s="185" t="s">
        <v>4802</v>
      </c>
      <c r="E56" s="46" t="s">
        <v>4404</v>
      </c>
      <c r="F56" s="46" t="s">
        <v>4571</v>
      </c>
      <c r="G56" s="46" t="s">
        <v>1143</v>
      </c>
      <c r="H56" s="46" t="s">
        <v>333</v>
      </c>
      <c r="I56" s="46" t="s">
        <v>333</v>
      </c>
      <c r="J56" s="46" t="s">
        <v>4572</v>
      </c>
      <c r="K56" s="46" t="s">
        <v>4443</v>
      </c>
      <c r="L56" s="46" t="s">
        <v>333</v>
      </c>
      <c r="M56" s="68" t="s">
        <v>333</v>
      </c>
      <c r="N56" s="68" t="s">
        <v>333</v>
      </c>
      <c r="O56" s="68">
        <v>0.32500000000000001</v>
      </c>
      <c r="P56" s="69">
        <v>0.16500000000000001</v>
      </c>
      <c r="Q56" s="50">
        <v>350</v>
      </c>
      <c r="R56" s="50">
        <v>165</v>
      </c>
      <c r="S56" s="51">
        <v>19</v>
      </c>
      <c r="T56" s="48">
        <f t="shared" si="29"/>
        <v>1097.25</v>
      </c>
      <c r="U56" s="52"/>
      <c r="V56" s="49">
        <v>0</v>
      </c>
      <c r="W56" s="53">
        <v>0</v>
      </c>
      <c r="X56" s="196">
        <f t="shared" si="2"/>
        <v>0</v>
      </c>
      <c r="Y56" s="50">
        <v>0</v>
      </c>
      <c r="Z56" s="50">
        <v>0</v>
      </c>
      <c r="AA56" s="50">
        <v>0</v>
      </c>
      <c r="AB56" s="48">
        <v>0</v>
      </c>
      <c r="AC56" s="52"/>
      <c r="AD56" s="50">
        <v>60</v>
      </c>
      <c r="AE56" s="54">
        <v>22</v>
      </c>
      <c r="AF56" s="197">
        <f t="shared" si="4"/>
        <v>19.5</v>
      </c>
      <c r="AG56" s="50">
        <v>37</v>
      </c>
      <c r="AH56" s="50">
        <v>32</v>
      </c>
      <c r="AI56" s="50">
        <v>58</v>
      </c>
      <c r="AJ56" s="167">
        <f t="shared" si="31"/>
        <v>6.8671999999999997E-2</v>
      </c>
      <c r="AK56" s="55"/>
      <c r="AL56" s="56" t="s">
        <v>3874</v>
      </c>
      <c r="AM56" s="57">
        <v>4203291000</v>
      </c>
      <c r="AN56" s="58"/>
      <c r="AO56" s="231" t="s">
        <v>4589</v>
      </c>
      <c r="AP56" s="21"/>
      <c r="AQ56" s="55" t="s">
        <v>4590</v>
      </c>
      <c r="AR56" s="73"/>
      <c r="AS56" s="55" t="s">
        <v>4585</v>
      </c>
      <c r="AT56" s="21"/>
      <c r="AU56" s="78" t="s">
        <v>4573</v>
      </c>
      <c r="AV56" s="61"/>
      <c r="AW56" s="86" t="s">
        <v>4581</v>
      </c>
      <c r="AX56" s="13"/>
      <c r="AY56" s="71" t="s">
        <v>4586</v>
      </c>
      <c r="AZ56" s="13"/>
      <c r="BA56" s="86" t="s">
        <v>4579</v>
      </c>
      <c r="BB56" s="17"/>
      <c r="BC56" s="86" t="s">
        <v>4578</v>
      </c>
      <c r="BD56" s="17"/>
      <c r="BE56" s="86" t="s">
        <v>4580</v>
      </c>
      <c r="BF56" s="17"/>
      <c r="BG56" s="55" t="s">
        <v>4587</v>
      </c>
      <c r="BH56" s="17"/>
      <c r="BI56" s="86" t="s">
        <v>4574</v>
      </c>
      <c r="BJ56" s="17"/>
      <c r="BK56" s="86" t="s">
        <v>4576</v>
      </c>
      <c r="BL56" s="17"/>
      <c r="BM56" s="86" t="s">
        <v>4575</v>
      </c>
      <c r="BN56" s="17"/>
      <c r="BO56" s="86" t="s">
        <v>4577</v>
      </c>
      <c r="BQ56" s="55" t="s">
        <v>4588</v>
      </c>
    </row>
    <row r="57" spans="1:69" s="65" customFormat="1" ht="13.5" customHeight="1" x14ac:dyDescent="0.2">
      <c r="A57" s="55" t="s">
        <v>29</v>
      </c>
      <c r="B57" s="67">
        <v>8718564520361</v>
      </c>
      <c r="C57" s="66" t="s">
        <v>1252</v>
      </c>
      <c r="D57" s="185" t="s">
        <v>4803</v>
      </c>
      <c r="E57" s="46" t="s">
        <v>4404</v>
      </c>
      <c r="F57" s="46" t="s">
        <v>4414</v>
      </c>
      <c r="G57" s="46" t="s">
        <v>1143</v>
      </c>
      <c r="H57" s="46" t="s">
        <v>333</v>
      </c>
      <c r="I57" s="46" t="s">
        <v>4415</v>
      </c>
      <c r="J57" s="46" t="s">
        <v>4416</v>
      </c>
      <c r="K57" s="46" t="s">
        <v>4443</v>
      </c>
      <c r="L57" s="46" t="s">
        <v>333</v>
      </c>
      <c r="M57" s="68" t="s">
        <v>333</v>
      </c>
      <c r="N57" s="68" t="s">
        <v>333</v>
      </c>
      <c r="O57" s="68">
        <v>0.36</v>
      </c>
      <c r="P57" s="69">
        <v>0.18</v>
      </c>
      <c r="Q57" s="50">
        <v>380</v>
      </c>
      <c r="R57" s="50">
        <v>170</v>
      </c>
      <c r="S57" s="51">
        <v>20</v>
      </c>
      <c r="T57" s="48">
        <f t="shared" si="1"/>
        <v>1292</v>
      </c>
      <c r="U57" s="52"/>
      <c r="V57" s="49">
        <v>5</v>
      </c>
      <c r="W57" s="53">
        <v>1.825</v>
      </c>
      <c r="X57" s="196">
        <f t="shared" si="2"/>
        <v>1.7885</v>
      </c>
      <c r="Y57" s="50">
        <v>380</v>
      </c>
      <c r="Z57" s="50">
        <v>170</v>
      </c>
      <c r="AA57" s="50">
        <v>195</v>
      </c>
      <c r="AB57" s="48">
        <f t="shared" si="3"/>
        <v>12597</v>
      </c>
      <c r="AC57" s="52"/>
      <c r="AD57" s="50">
        <v>60</v>
      </c>
      <c r="AE57" s="54">
        <v>22</v>
      </c>
      <c r="AF57" s="197">
        <f t="shared" si="4"/>
        <v>21.599999999999998</v>
      </c>
      <c r="AG57" s="50">
        <v>37</v>
      </c>
      <c r="AH57" s="50">
        <v>32</v>
      </c>
      <c r="AI57" s="50">
        <v>57</v>
      </c>
      <c r="AJ57" s="167">
        <f t="shared" si="0"/>
        <v>6.7488000000000006E-2</v>
      </c>
      <c r="AK57" s="55"/>
      <c r="AL57" s="56" t="s">
        <v>3874</v>
      </c>
      <c r="AM57" s="57">
        <v>4203291000</v>
      </c>
      <c r="AN57" s="58"/>
      <c r="AO57" s="78" t="s">
        <v>859</v>
      </c>
      <c r="AP57" s="21"/>
      <c r="AQ57" s="78" t="s">
        <v>777</v>
      </c>
      <c r="AR57" s="61"/>
      <c r="AS57" s="78" t="s">
        <v>1186</v>
      </c>
      <c r="AT57" s="21"/>
      <c r="AU57" s="78" t="s">
        <v>393</v>
      </c>
      <c r="AV57" s="61"/>
      <c r="AW57" s="63" t="s">
        <v>446</v>
      </c>
      <c r="AX57" s="13"/>
      <c r="AY57" s="71" t="s">
        <v>1167</v>
      </c>
      <c r="AZ57" s="13"/>
      <c r="BA57" s="63" t="s">
        <v>467</v>
      </c>
      <c r="BB57" s="17"/>
      <c r="BC57" s="78" t="s">
        <v>916</v>
      </c>
      <c r="BD57" s="17"/>
      <c r="BE57" s="55" t="s">
        <v>715</v>
      </c>
      <c r="BF57" s="17"/>
      <c r="BG57" s="55" t="s">
        <v>516</v>
      </c>
      <c r="BH57" s="17"/>
      <c r="BI57" s="78" t="s">
        <v>622</v>
      </c>
      <c r="BJ57" s="17"/>
      <c r="BK57" s="78" t="s">
        <v>569</v>
      </c>
      <c r="BL57" s="17"/>
      <c r="BM57" s="169" t="s">
        <v>3888</v>
      </c>
      <c r="BN57" s="17"/>
      <c r="BO57" s="78" t="s">
        <v>917</v>
      </c>
      <c r="BQ57" s="55" t="s">
        <v>1021</v>
      </c>
    </row>
    <row r="58" spans="1:69" s="65" customFormat="1" ht="13.5" customHeight="1" x14ac:dyDescent="0.2">
      <c r="A58" s="55" t="s">
        <v>30</v>
      </c>
      <c r="B58" s="67">
        <v>8718564520378</v>
      </c>
      <c r="C58" s="66" t="s">
        <v>1252</v>
      </c>
      <c r="D58" s="185" t="s">
        <v>4803</v>
      </c>
      <c r="E58" s="46" t="s">
        <v>4404</v>
      </c>
      <c r="F58" s="46" t="s">
        <v>4414</v>
      </c>
      <c r="G58" s="46" t="s">
        <v>1143</v>
      </c>
      <c r="H58" s="46" t="s">
        <v>333</v>
      </c>
      <c r="I58" s="46" t="s">
        <v>4415</v>
      </c>
      <c r="J58" s="46" t="s">
        <v>4416</v>
      </c>
      <c r="K58" s="46" t="s">
        <v>4443</v>
      </c>
      <c r="L58" s="46" t="s">
        <v>333</v>
      </c>
      <c r="M58" s="68" t="s">
        <v>333</v>
      </c>
      <c r="N58" s="68" t="s">
        <v>333</v>
      </c>
      <c r="O58" s="68">
        <v>0.4</v>
      </c>
      <c r="P58" s="69" t="s">
        <v>243</v>
      </c>
      <c r="Q58" s="50">
        <v>385</v>
      </c>
      <c r="R58" s="50">
        <v>170</v>
      </c>
      <c r="S58" s="51">
        <v>20</v>
      </c>
      <c r="T58" s="48">
        <f t="shared" si="1"/>
        <v>1309</v>
      </c>
      <c r="U58" s="52"/>
      <c r="V58" s="49">
        <v>5</v>
      </c>
      <c r="W58" s="53">
        <v>2.1</v>
      </c>
      <c r="X58" s="196">
        <f t="shared" si="2"/>
        <v>2.0579999999999998</v>
      </c>
      <c r="Y58" s="50">
        <v>385</v>
      </c>
      <c r="Z58" s="50">
        <v>170</v>
      </c>
      <c r="AA58" s="50">
        <v>195</v>
      </c>
      <c r="AB58" s="48">
        <f t="shared" si="3"/>
        <v>12762.75</v>
      </c>
      <c r="AC58" s="52"/>
      <c r="AD58" s="50">
        <v>60</v>
      </c>
      <c r="AE58" s="54">
        <v>22</v>
      </c>
      <c r="AF58" s="197">
        <f t="shared" si="4"/>
        <v>24</v>
      </c>
      <c r="AG58" s="50">
        <v>37</v>
      </c>
      <c r="AH58" s="50">
        <v>32</v>
      </c>
      <c r="AI58" s="50">
        <v>57</v>
      </c>
      <c r="AJ58" s="167">
        <f t="shared" si="0"/>
        <v>6.7488000000000006E-2</v>
      </c>
      <c r="AK58" s="55"/>
      <c r="AL58" s="56" t="s">
        <v>3874</v>
      </c>
      <c r="AM58" s="57">
        <v>4203291000</v>
      </c>
      <c r="AN58" s="58"/>
      <c r="AO58" s="78" t="s">
        <v>859</v>
      </c>
      <c r="AP58" s="21"/>
      <c r="AQ58" s="78" t="s">
        <v>777</v>
      </c>
      <c r="AR58" s="61"/>
      <c r="AS58" s="78" t="s">
        <v>1186</v>
      </c>
      <c r="AT58" s="21"/>
      <c r="AU58" s="78" t="s">
        <v>393</v>
      </c>
      <c r="AV58" s="61"/>
      <c r="AW58" s="63" t="s">
        <v>446</v>
      </c>
      <c r="AX58" s="13"/>
      <c r="AY58" s="71" t="s">
        <v>1167</v>
      </c>
      <c r="AZ58" s="13"/>
      <c r="BA58" s="63" t="s">
        <v>467</v>
      </c>
      <c r="BB58" s="17"/>
      <c r="BC58" s="78" t="s">
        <v>916</v>
      </c>
      <c r="BD58" s="17"/>
      <c r="BE58" s="55" t="s">
        <v>715</v>
      </c>
      <c r="BF58" s="17"/>
      <c r="BG58" s="55" t="s">
        <v>516</v>
      </c>
      <c r="BH58" s="17"/>
      <c r="BI58" s="78" t="s">
        <v>622</v>
      </c>
      <c r="BJ58" s="17"/>
      <c r="BK58" s="78" t="s">
        <v>569</v>
      </c>
      <c r="BL58" s="17"/>
      <c r="BM58" s="169" t="s">
        <v>3888</v>
      </c>
      <c r="BN58" s="17"/>
      <c r="BO58" s="78" t="s">
        <v>917</v>
      </c>
      <c r="BQ58" s="55" t="s">
        <v>1021</v>
      </c>
    </row>
    <row r="59" spans="1:69" s="65" customFormat="1" ht="13.5" customHeight="1" x14ac:dyDescent="0.2">
      <c r="A59" s="55" t="s">
        <v>31</v>
      </c>
      <c r="B59" s="67">
        <v>8718564520385</v>
      </c>
      <c r="C59" s="66" t="s">
        <v>1253</v>
      </c>
      <c r="D59" s="185" t="s">
        <v>4804</v>
      </c>
      <c r="E59" s="46" t="s">
        <v>4404</v>
      </c>
      <c r="F59" s="46" t="s">
        <v>4408</v>
      </c>
      <c r="G59" s="46" t="s">
        <v>4405</v>
      </c>
      <c r="H59" s="46" t="s">
        <v>333</v>
      </c>
      <c r="I59" s="46" t="s">
        <v>4406</v>
      </c>
      <c r="J59" s="46" t="s">
        <v>4409</v>
      </c>
      <c r="K59" s="46" t="s">
        <v>4443</v>
      </c>
      <c r="L59" s="46" t="s">
        <v>1148</v>
      </c>
      <c r="M59" s="68" t="s">
        <v>333</v>
      </c>
      <c r="N59" s="68" t="s">
        <v>333</v>
      </c>
      <c r="O59" s="68">
        <v>0.2</v>
      </c>
      <c r="P59" s="69" t="s">
        <v>244</v>
      </c>
      <c r="Q59" s="50">
        <v>370</v>
      </c>
      <c r="R59" s="50">
        <v>160</v>
      </c>
      <c r="S59" s="51">
        <v>24</v>
      </c>
      <c r="T59" s="48">
        <f t="shared" si="1"/>
        <v>1420.8</v>
      </c>
      <c r="U59" s="52"/>
      <c r="V59" s="49">
        <v>5</v>
      </c>
      <c r="W59" s="53">
        <v>1.8</v>
      </c>
      <c r="X59" s="196">
        <f t="shared" si="2"/>
        <v>1.764</v>
      </c>
      <c r="Y59" s="50">
        <v>370</v>
      </c>
      <c r="Z59" s="50">
        <v>160</v>
      </c>
      <c r="AA59" s="50">
        <v>160</v>
      </c>
      <c r="AB59" s="48">
        <f t="shared" si="3"/>
        <v>9472</v>
      </c>
      <c r="AC59" s="52"/>
      <c r="AD59" s="50">
        <v>40</v>
      </c>
      <c r="AE59" s="54">
        <v>14.88</v>
      </c>
      <c r="AF59" s="197">
        <f t="shared" si="4"/>
        <v>8</v>
      </c>
      <c r="AG59" s="50">
        <v>37</v>
      </c>
      <c r="AH59" s="50">
        <v>32</v>
      </c>
      <c r="AI59" s="50">
        <v>54</v>
      </c>
      <c r="AJ59" s="167">
        <f t="shared" si="0"/>
        <v>6.3936000000000007E-2</v>
      </c>
      <c r="AK59" s="55"/>
      <c r="AL59" s="56" t="s">
        <v>3874</v>
      </c>
      <c r="AM59" s="57">
        <v>4203291000</v>
      </c>
      <c r="AN59" s="58"/>
      <c r="AO59" s="55" t="s">
        <v>1614</v>
      </c>
      <c r="AP59" s="21"/>
      <c r="AQ59" s="55" t="s">
        <v>1615</v>
      </c>
      <c r="AR59" s="73"/>
      <c r="AS59" s="55" t="s">
        <v>1616</v>
      </c>
      <c r="AT59" s="21"/>
      <c r="AU59" s="78" t="s">
        <v>1617</v>
      </c>
      <c r="AV59" s="61"/>
      <c r="AW59" s="63" t="s">
        <v>1618</v>
      </c>
      <c r="AX59" s="13"/>
      <c r="AY59" s="71" t="s">
        <v>1619</v>
      </c>
      <c r="AZ59" s="13"/>
      <c r="BA59" s="63" t="s">
        <v>1620</v>
      </c>
      <c r="BB59" s="17"/>
      <c r="BC59" s="80" t="s">
        <v>1621</v>
      </c>
      <c r="BD59" s="17"/>
      <c r="BE59" s="55" t="s">
        <v>1622</v>
      </c>
      <c r="BF59" s="17"/>
      <c r="BG59" s="55" t="s">
        <v>1623</v>
      </c>
      <c r="BH59" s="17"/>
      <c r="BI59" s="78" t="s">
        <v>1624</v>
      </c>
      <c r="BJ59" s="17"/>
      <c r="BK59" s="78" t="s">
        <v>1625</v>
      </c>
      <c r="BL59" s="17"/>
      <c r="BM59" s="169" t="s">
        <v>3889</v>
      </c>
      <c r="BN59" s="17"/>
      <c r="BO59" s="78" t="s">
        <v>1626</v>
      </c>
      <c r="BQ59" s="55" t="s">
        <v>1627</v>
      </c>
    </row>
    <row r="60" spans="1:69" s="65" customFormat="1" ht="13.5" customHeight="1" x14ac:dyDescent="0.25">
      <c r="A60" s="55" t="s">
        <v>32</v>
      </c>
      <c r="B60" s="67">
        <v>8718564520415</v>
      </c>
      <c r="C60" s="66" t="s">
        <v>1254</v>
      </c>
      <c r="D60" s="185" t="s">
        <v>4805</v>
      </c>
      <c r="E60" s="225" t="s">
        <v>4463</v>
      </c>
      <c r="F60" s="46" t="s">
        <v>4465</v>
      </c>
      <c r="G60" s="46" t="s">
        <v>333</v>
      </c>
      <c r="H60" s="46" t="s">
        <v>333</v>
      </c>
      <c r="I60" s="46" t="s">
        <v>333</v>
      </c>
      <c r="J60" s="225" t="s">
        <v>4467</v>
      </c>
      <c r="K60" s="46" t="s">
        <v>333</v>
      </c>
      <c r="L60" s="46" t="s">
        <v>333</v>
      </c>
      <c r="M60" s="68" t="s">
        <v>333</v>
      </c>
      <c r="N60" s="68" t="s">
        <v>333</v>
      </c>
      <c r="O60" s="68">
        <v>0.24</v>
      </c>
      <c r="P60" s="69">
        <v>0.12</v>
      </c>
      <c r="Q60" s="50">
        <v>290</v>
      </c>
      <c r="R60" s="50">
        <v>135</v>
      </c>
      <c r="S60" s="51">
        <v>17</v>
      </c>
      <c r="T60" s="48">
        <f t="shared" si="1"/>
        <v>665.55</v>
      </c>
      <c r="U60" s="52"/>
      <c r="V60" s="49">
        <v>5</v>
      </c>
      <c r="W60" s="53">
        <v>1.2250000000000001</v>
      </c>
      <c r="X60" s="196">
        <f t="shared" si="2"/>
        <v>1.2005000000000001</v>
      </c>
      <c r="Y60" s="50">
        <v>290</v>
      </c>
      <c r="Z60" s="50">
        <v>135</v>
      </c>
      <c r="AA60" s="50">
        <v>170</v>
      </c>
      <c r="AB60" s="48">
        <f t="shared" si="3"/>
        <v>6655.5</v>
      </c>
      <c r="AC60" s="52"/>
      <c r="AD60" s="50">
        <v>60</v>
      </c>
      <c r="AE60" s="54">
        <v>15.36</v>
      </c>
      <c r="AF60" s="197">
        <f t="shared" si="4"/>
        <v>14.399999999999999</v>
      </c>
      <c r="AG60" s="50">
        <v>28</v>
      </c>
      <c r="AH60" s="50">
        <v>28</v>
      </c>
      <c r="AI60" s="50">
        <v>57</v>
      </c>
      <c r="AJ60" s="167">
        <f t="shared" si="0"/>
        <v>4.4687999999999999E-2</v>
      </c>
      <c r="AK60" s="55"/>
      <c r="AL60" s="56" t="s">
        <v>3874</v>
      </c>
      <c r="AM60" s="57">
        <v>4203291000</v>
      </c>
      <c r="AN60" s="58"/>
      <c r="AO60" s="55" t="s">
        <v>861</v>
      </c>
      <c r="AP60" s="21"/>
      <c r="AQ60" s="55" t="s">
        <v>779</v>
      </c>
      <c r="AR60" s="73"/>
      <c r="AS60" s="55" t="s">
        <v>307</v>
      </c>
      <c r="AT60" s="21"/>
      <c r="AU60" s="78" t="s">
        <v>484</v>
      </c>
      <c r="AV60" s="61"/>
      <c r="AW60" s="63" t="s">
        <v>443</v>
      </c>
      <c r="AX60" s="13"/>
      <c r="AY60" s="71" t="s">
        <v>1169</v>
      </c>
      <c r="AZ60" s="13"/>
      <c r="BA60" s="63" t="s">
        <v>445</v>
      </c>
      <c r="BB60" s="17"/>
      <c r="BC60" s="78" t="s">
        <v>919</v>
      </c>
      <c r="BD60" s="17"/>
      <c r="BE60" s="55" t="s">
        <v>717</v>
      </c>
      <c r="BF60" s="17"/>
      <c r="BG60" s="55" t="s">
        <v>1159</v>
      </c>
      <c r="BH60" s="17"/>
      <c r="BI60" s="55" t="s">
        <v>624</v>
      </c>
      <c r="BJ60" s="17"/>
      <c r="BK60" s="78" t="s">
        <v>571</v>
      </c>
      <c r="BL60" s="17"/>
      <c r="BM60" s="169" t="s">
        <v>3891</v>
      </c>
      <c r="BN60" s="17"/>
      <c r="BO60" s="78" t="s">
        <v>770</v>
      </c>
      <c r="BQ60" s="55" t="s">
        <v>1023</v>
      </c>
    </row>
    <row r="61" spans="1:69" s="65" customFormat="1" ht="13.5" customHeight="1" x14ac:dyDescent="0.25">
      <c r="A61" s="55" t="s">
        <v>33</v>
      </c>
      <c r="B61" s="67">
        <v>8718564520422</v>
      </c>
      <c r="C61" s="66" t="s">
        <v>1254</v>
      </c>
      <c r="D61" s="185" t="s">
        <v>4806</v>
      </c>
      <c r="E61" s="225" t="s">
        <v>4463</v>
      </c>
      <c r="F61" s="46" t="s">
        <v>4466</v>
      </c>
      <c r="G61" s="46" t="s">
        <v>333</v>
      </c>
      <c r="H61" s="46" t="s">
        <v>333</v>
      </c>
      <c r="I61" s="46" t="s">
        <v>333</v>
      </c>
      <c r="J61" s="225" t="s">
        <v>4468</v>
      </c>
      <c r="K61" s="46" t="s">
        <v>333</v>
      </c>
      <c r="L61" s="46" t="s">
        <v>333</v>
      </c>
      <c r="M61" s="68" t="s">
        <v>333</v>
      </c>
      <c r="N61" s="68" t="s">
        <v>333</v>
      </c>
      <c r="O61" s="68">
        <v>0.24399999999999999</v>
      </c>
      <c r="P61" s="69">
        <v>0.13</v>
      </c>
      <c r="Q61" s="50">
        <v>290</v>
      </c>
      <c r="R61" s="50">
        <v>135</v>
      </c>
      <c r="S61" s="51">
        <v>17</v>
      </c>
      <c r="T61" s="48">
        <f t="shared" si="1"/>
        <v>665.55</v>
      </c>
      <c r="U61" s="52"/>
      <c r="V61" s="49">
        <v>5</v>
      </c>
      <c r="W61" s="53">
        <v>1.2350000000000001</v>
      </c>
      <c r="X61" s="196">
        <f t="shared" si="2"/>
        <v>1.2103000000000002</v>
      </c>
      <c r="Y61" s="50">
        <v>290</v>
      </c>
      <c r="Z61" s="50">
        <v>135</v>
      </c>
      <c r="AA61" s="50">
        <v>170</v>
      </c>
      <c r="AB61" s="48">
        <f t="shared" si="3"/>
        <v>6655.5</v>
      </c>
      <c r="AC61" s="52"/>
      <c r="AD61" s="50">
        <v>60</v>
      </c>
      <c r="AE61" s="54">
        <v>15.46</v>
      </c>
      <c r="AF61" s="197">
        <f t="shared" si="4"/>
        <v>14.64</v>
      </c>
      <c r="AG61" s="50">
        <v>28</v>
      </c>
      <c r="AH61" s="50">
        <v>28</v>
      </c>
      <c r="AI61" s="50">
        <v>58</v>
      </c>
      <c r="AJ61" s="167">
        <f t="shared" si="0"/>
        <v>4.5471999999999999E-2</v>
      </c>
      <c r="AK61" s="55"/>
      <c r="AL61" s="56" t="s">
        <v>3874</v>
      </c>
      <c r="AM61" s="57">
        <v>4203291000</v>
      </c>
      <c r="AN61" s="58"/>
      <c r="AO61" s="55" t="s">
        <v>1628</v>
      </c>
      <c r="AP61" s="21"/>
      <c r="AQ61" s="55" t="s">
        <v>1629</v>
      </c>
      <c r="AR61" s="73"/>
      <c r="AS61" s="55" t="s">
        <v>1630</v>
      </c>
      <c r="AT61" s="21"/>
      <c r="AU61" s="78" t="s">
        <v>1631</v>
      </c>
      <c r="AV61" s="61"/>
      <c r="AW61" s="63" t="s">
        <v>1632</v>
      </c>
      <c r="AX61" s="13"/>
      <c r="AY61" s="71" t="s">
        <v>1633</v>
      </c>
      <c r="AZ61" s="13"/>
      <c r="BA61" s="63" t="s">
        <v>1634</v>
      </c>
      <c r="BB61" s="17"/>
      <c r="BC61" s="78" t="s">
        <v>1635</v>
      </c>
      <c r="BD61" s="17"/>
      <c r="BE61" s="55" t="s">
        <v>1636</v>
      </c>
      <c r="BF61" s="17"/>
      <c r="BG61" s="55" t="s">
        <v>1160</v>
      </c>
      <c r="BH61" s="17"/>
      <c r="BI61" s="55" t="s">
        <v>1637</v>
      </c>
      <c r="BJ61" s="17"/>
      <c r="BK61" s="78" t="s">
        <v>1638</v>
      </c>
      <c r="BL61" s="17"/>
      <c r="BM61" s="169" t="s">
        <v>3892</v>
      </c>
      <c r="BN61" s="17"/>
      <c r="BO61" s="78" t="s">
        <v>1639</v>
      </c>
      <c r="BQ61" s="55" t="s">
        <v>1640</v>
      </c>
    </row>
    <row r="62" spans="1:69" s="65" customFormat="1" ht="13.5" customHeight="1" x14ac:dyDescent="0.25">
      <c r="A62" s="55" t="s">
        <v>34</v>
      </c>
      <c r="B62" s="67">
        <v>8718564520439</v>
      </c>
      <c r="C62" s="66" t="s">
        <v>1254</v>
      </c>
      <c r="D62" s="185" t="s">
        <v>4806</v>
      </c>
      <c r="E62" s="225" t="s">
        <v>4463</v>
      </c>
      <c r="F62" s="46" t="s">
        <v>4466</v>
      </c>
      <c r="G62" s="46" t="s">
        <v>333</v>
      </c>
      <c r="H62" s="46" t="s">
        <v>333</v>
      </c>
      <c r="I62" s="46" t="s">
        <v>333</v>
      </c>
      <c r="J62" s="225" t="s">
        <v>4468</v>
      </c>
      <c r="K62" s="46" t="s">
        <v>333</v>
      </c>
      <c r="L62" s="46" t="s">
        <v>333</v>
      </c>
      <c r="M62" s="68" t="s">
        <v>333</v>
      </c>
      <c r="N62" s="68" t="s">
        <v>333</v>
      </c>
      <c r="O62" s="68">
        <v>0.26</v>
      </c>
      <c r="P62" s="69">
        <v>0.13</v>
      </c>
      <c r="Q62" s="50">
        <v>295</v>
      </c>
      <c r="R62" s="50">
        <v>135</v>
      </c>
      <c r="S62" s="51">
        <v>19</v>
      </c>
      <c r="T62" s="48">
        <f t="shared" si="1"/>
        <v>756.67499999999995</v>
      </c>
      <c r="U62" s="52"/>
      <c r="V62" s="49">
        <v>5</v>
      </c>
      <c r="W62" s="53">
        <v>1.325</v>
      </c>
      <c r="X62" s="196">
        <f t="shared" si="2"/>
        <v>1.2985</v>
      </c>
      <c r="Y62" s="50">
        <v>295</v>
      </c>
      <c r="Z62" s="50">
        <v>135</v>
      </c>
      <c r="AA62" s="50">
        <v>190</v>
      </c>
      <c r="AB62" s="48">
        <f t="shared" si="3"/>
        <v>7566.75</v>
      </c>
      <c r="AC62" s="52"/>
      <c r="AD62" s="50">
        <v>60</v>
      </c>
      <c r="AE62" s="54">
        <v>16.7</v>
      </c>
      <c r="AF62" s="197">
        <f t="shared" si="4"/>
        <v>15.600000000000001</v>
      </c>
      <c r="AG62" s="50">
        <v>28</v>
      </c>
      <c r="AH62" s="50">
        <v>28</v>
      </c>
      <c r="AI62" s="50">
        <v>57</v>
      </c>
      <c r="AJ62" s="167">
        <f t="shared" si="0"/>
        <v>4.4687999999999999E-2</v>
      </c>
      <c r="AK62" s="55"/>
      <c r="AL62" s="56" t="s">
        <v>3874</v>
      </c>
      <c r="AM62" s="57">
        <v>4203291000</v>
      </c>
      <c r="AN62" s="58"/>
      <c r="AO62" s="55" t="s">
        <v>1628</v>
      </c>
      <c r="AP62" s="21"/>
      <c r="AQ62" s="55" t="s">
        <v>1629</v>
      </c>
      <c r="AR62" s="73"/>
      <c r="AS62" s="55" t="s">
        <v>1630</v>
      </c>
      <c r="AT62" s="21"/>
      <c r="AU62" s="78" t="s">
        <v>1641</v>
      </c>
      <c r="AV62" s="61"/>
      <c r="AW62" s="63" t="s">
        <v>1642</v>
      </c>
      <c r="AX62" s="13"/>
      <c r="AY62" s="71" t="s">
        <v>1633</v>
      </c>
      <c r="AZ62" s="13"/>
      <c r="BA62" s="63" t="s">
        <v>1634</v>
      </c>
      <c r="BB62" s="17"/>
      <c r="BC62" s="78" t="s">
        <v>1635</v>
      </c>
      <c r="BD62" s="17"/>
      <c r="BE62" s="55" t="s">
        <v>1636</v>
      </c>
      <c r="BF62" s="17"/>
      <c r="BG62" s="55" t="s">
        <v>1160</v>
      </c>
      <c r="BH62" s="17"/>
      <c r="BI62" s="55" t="s">
        <v>1637</v>
      </c>
      <c r="BJ62" s="17"/>
      <c r="BK62" s="78" t="s">
        <v>1638</v>
      </c>
      <c r="BL62" s="17"/>
      <c r="BM62" s="169" t="s">
        <v>4187</v>
      </c>
      <c r="BN62" s="17"/>
      <c r="BO62" s="78" t="s">
        <v>1639</v>
      </c>
      <c r="BQ62" s="55" t="s">
        <v>1640</v>
      </c>
    </row>
    <row r="63" spans="1:69" s="65" customFormat="1" ht="13.5" customHeight="1" x14ac:dyDescent="0.25">
      <c r="A63" s="55" t="s">
        <v>35</v>
      </c>
      <c r="B63" s="67">
        <v>8718564520446</v>
      </c>
      <c r="C63" s="66" t="s">
        <v>1254</v>
      </c>
      <c r="D63" s="185" t="s">
        <v>4805</v>
      </c>
      <c r="E63" s="225" t="s">
        <v>4463</v>
      </c>
      <c r="F63" s="46" t="s">
        <v>4465</v>
      </c>
      <c r="G63" s="46" t="s">
        <v>333</v>
      </c>
      <c r="H63" s="46" t="s">
        <v>333</v>
      </c>
      <c r="I63" s="46" t="s">
        <v>333</v>
      </c>
      <c r="J63" s="225" t="s">
        <v>4467</v>
      </c>
      <c r="K63" s="46" t="s">
        <v>333</v>
      </c>
      <c r="L63" s="46" t="s">
        <v>333</v>
      </c>
      <c r="M63" s="68" t="s">
        <v>333</v>
      </c>
      <c r="N63" s="68" t="s">
        <v>333</v>
      </c>
      <c r="O63" s="68">
        <v>0.24</v>
      </c>
      <c r="P63" s="69">
        <v>0.12</v>
      </c>
      <c r="Q63" s="50">
        <v>270</v>
      </c>
      <c r="R63" s="50">
        <v>130</v>
      </c>
      <c r="S63" s="51">
        <v>18</v>
      </c>
      <c r="T63" s="48">
        <f t="shared" si="1"/>
        <v>631.79999999999995</v>
      </c>
      <c r="U63" s="52"/>
      <c r="V63" s="49">
        <v>5</v>
      </c>
      <c r="W63" s="53">
        <v>1.22</v>
      </c>
      <c r="X63" s="196">
        <f t="shared" si="2"/>
        <v>1.1956</v>
      </c>
      <c r="Y63" s="50">
        <v>270</v>
      </c>
      <c r="Z63" s="50">
        <v>130</v>
      </c>
      <c r="AA63" s="50">
        <v>185</v>
      </c>
      <c r="AB63" s="48">
        <f t="shared" si="3"/>
        <v>6493.5</v>
      </c>
      <c r="AC63" s="52"/>
      <c r="AD63" s="50">
        <v>60</v>
      </c>
      <c r="AE63" s="54">
        <v>14.6</v>
      </c>
      <c r="AF63" s="197">
        <f t="shared" si="4"/>
        <v>14.399999999999999</v>
      </c>
      <c r="AG63" s="50">
        <v>28</v>
      </c>
      <c r="AH63" s="50">
        <v>28</v>
      </c>
      <c r="AI63" s="50">
        <v>57</v>
      </c>
      <c r="AJ63" s="167">
        <f t="shared" si="0"/>
        <v>4.4687999999999999E-2</v>
      </c>
      <c r="AK63" s="55"/>
      <c r="AL63" s="56" t="s">
        <v>3874</v>
      </c>
      <c r="AM63" s="57">
        <v>4203291000</v>
      </c>
      <c r="AN63" s="58"/>
      <c r="AO63" s="55" t="s">
        <v>920</v>
      </c>
      <c r="AP63" s="21"/>
      <c r="AQ63" s="55" t="s">
        <v>779</v>
      </c>
      <c r="AR63" s="73"/>
      <c r="AS63" s="55" t="s">
        <v>1182</v>
      </c>
      <c r="AT63" s="21"/>
      <c r="AU63" s="78" t="s">
        <v>484</v>
      </c>
      <c r="AV63" s="61"/>
      <c r="AW63" s="63" t="s">
        <v>474</v>
      </c>
      <c r="AX63" s="13"/>
      <c r="AY63" s="71" t="s">
        <v>1169</v>
      </c>
      <c r="AZ63" s="13"/>
      <c r="BA63" s="63" t="s">
        <v>445</v>
      </c>
      <c r="BB63" s="17"/>
      <c r="BC63" s="78" t="s">
        <v>919</v>
      </c>
      <c r="BD63" s="17"/>
      <c r="BE63" s="55" t="s">
        <v>717</v>
      </c>
      <c r="BF63" s="17"/>
      <c r="BG63" s="55" t="s">
        <v>1159</v>
      </c>
      <c r="BH63" s="17"/>
      <c r="BI63" s="55" t="s">
        <v>624</v>
      </c>
      <c r="BJ63" s="17"/>
      <c r="BK63" s="78" t="s">
        <v>571</v>
      </c>
      <c r="BL63" s="17"/>
      <c r="BM63" s="169" t="s">
        <v>3891</v>
      </c>
      <c r="BN63" s="17"/>
      <c r="BO63" s="78" t="s">
        <v>770</v>
      </c>
      <c r="BQ63" s="55" t="s">
        <v>1023</v>
      </c>
    </row>
    <row r="64" spans="1:69" s="65" customFormat="1" ht="13.5" customHeight="1" x14ac:dyDescent="0.25">
      <c r="A64" s="55" t="s">
        <v>36</v>
      </c>
      <c r="B64" s="67">
        <v>8718564520453</v>
      </c>
      <c r="C64" s="66" t="s">
        <v>1254</v>
      </c>
      <c r="D64" s="185" t="s">
        <v>4805</v>
      </c>
      <c r="E64" s="225" t="s">
        <v>4463</v>
      </c>
      <c r="F64" s="46" t="s">
        <v>4465</v>
      </c>
      <c r="G64" s="46" t="s">
        <v>333</v>
      </c>
      <c r="H64" s="46" t="s">
        <v>333</v>
      </c>
      <c r="I64" s="46" t="s">
        <v>333</v>
      </c>
      <c r="J64" s="225" t="s">
        <v>4467</v>
      </c>
      <c r="K64" s="46" t="s">
        <v>333</v>
      </c>
      <c r="L64" s="46" t="s">
        <v>333</v>
      </c>
      <c r="M64" s="68" t="s">
        <v>333</v>
      </c>
      <c r="N64" s="68" t="s">
        <v>333</v>
      </c>
      <c r="O64" s="68">
        <v>0.2</v>
      </c>
      <c r="P64" s="69">
        <v>0.1</v>
      </c>
      <c r="Q64" s="50">
        <v>270</v>
      </c>
      <c r="R64" s="50">
        <v>125</v>
      </c>
      <c r="S64" s="51">
        <v>18</v>
      </c>
      <c r="T64" s="48">
        <f t="shared" si="1"/>
        <v>607.5</v>
      </c>
      <c r="U64" s="52"/>
      <c r="V64" s="49">
        <v>5</v>
      </c>
      <c r="W64" s="53">
        <v>1.2150000000000001</v>
      </c>
      <c r="X64" s="196">
        <f t="shared" si="2"/>
        <v>1.1907000000000001</v>
      </c>
      <c r="Y64" s="50">
        <v>270</v>
      </c>
      <c r="Z64" s="50">
        <v>125</v>
      </c>
      <c r="AA64" s="50">
        <v>185</v>
      </c>
      <c r="AB64" s="48">
        <f t="shared" si="3"/>
        <v>6243.75</v>
      </c>
      <c r="AC64" s="52"/>
      <c r="AD64" s="50">
        <v>60</v>
      </c>
      <c r="AE64" s="54">
        <v>11.86</v>
      </c>
      <c r="AF64" s="197">
        <f t="shared" si="4"/>
        <v>12</v>
      </c>
      <c r="AG64" s="50">
        <v>28</v>
      </c>
      <c r="AH64" s="50">
        <v>28</v>
      </c>
      <c r="AI64" s="50">
        <v>57</v>
      </c>
      <c r="AJ64" s="167">
        <f t="shared" si="0"/>
        <v>4.4687999999999999E-2</v>
      </c>
      <c r="AK64" s="55"/>
      <c r="AL64" s="56" t="s">
        <v>3874</v>
      </c>
      <c r="AM64" s="57">
        <v>4203291000</v>
      </c>
      <c r="AN64" s="58"/>
      <c r="AO64" s="55" t="s">
        <v>920</v>
      </c>
      <c r="AP64" s="21"/>
      <c r="AQ64" s="55" t="s">
        <v>779</v>
      </c>
      <c r="AR64" s="73"/>
      <c r="AS64" s="55" t="s">
        <v>1182</v>
      </c>
      <c r="AT64" s="21"/>
      <c r="AU64" s="78" t="s">
        <v>484</v>
      </c>
      <c r="AV64" s="61"/>
      <c r="AW64" s="63" t="s">
        <v>474</v>
      </c>
      <c r="AX64" s="13"/>
      <c r="AY64" s="71" t="s">
        <v>1169</v>
      </c>
      <c r="AZ64" s="13"/>
      <c r="BA64" s="63" t="s">
        <v>445</v>
      </c>
      <c r="BB64" s="17"/>
      <c r="BC64" s="78" t="s">
        <v>919</v>
      </c>
      <c r="BD64" s="17"/>
      <c r="BE64" s="55" t="s">
        <v>717</v>
      </c>
      <c r="BF64" s="17"/>
      <c r="BG64" s="55" t="s">
        <v>1159</v>
      </c>
      <c r="BH64" s="17"/>
      <c r="BI64" s="55" t="s">
        <v>624</v>
      </c>
      <c r="BJ64" s="17"/>
      <c r="BK64" s="78" t="s">
        <v>571</v>
      </c>
      <c r="BL64" s="17"/>
      <c r="BM64" s="169" t="s">
        <v>3891</v>
      </c>
      <c r="BN64" s="17"/>
      <c r="BO64" s="78" t="s">
        <v>770</v>
      </c>
      <c r="BQ64" s="55" t="s">
        <v>1023</v>
      </c>
    </row>
    <row r="65" spans="1:69" s="65" customFormat="1" ht="13.5" customHeight="1" x14ac:dyDescent="0.25">
      <c r="A65" s="55" t="s">
        <v>37</v>
      </c>
      <c r="B65" s="67">
        <v>8718564520460</v>
      </c>
      <c r="C65" s="66" t="s">
        <v>1254</v>
      </c>
      <c r="D65" s="185" t="s">
        <v>4805</v>
      </c>
      <c r="E65" s="225" t="s">
        <v>4463</v>
      </c>
      <c r="F65" s="46" t="s">
        <v>4465</v>
      </c>
      <c r="G65" s="46" t="s">
        <v>333</v>
      </c>
      <c r="H65" s="46" t="s">
        <v>333</v>
      </c>
      <c r="I65" s="46" t="s">
        <v>333</v>
      </c>
      <c r="J65" s="225" t="s">
        <v>4467</v>
      </c>
      <c r="K65" s="46" t="s">
        <v>333</v>
      </c>
      <c r="L65" s="46" t="s">
        <v>333</v>
      </c>
      <c r="M65" s="68" t="s">
        <v>333</v>
      </c>
      <c r="N65" s="68" t="s">
        <v>333</v>
      </c>
      <c r="O65" s="68">
        <v>0.26</v>
      </c>
      <c r="P65" s="69">
        <v>0.13</v>
      </c>
      <c r="Q65" s="50">
        <v>295</v>
      </c>
      <c r="R65" s="50">
        <v>135</v>
      </c>
      <c r="S65" s="51">
        <v>19</v>
      </c>
      <c r="T65" s="48">
        <f t="shared" si="1"/>
        <v>756.67499999999995</v>
      </c>
      <c r="U65" s="52"/>
      <c r="V65" s="49">
        <v>5</v>
      </c>
      <c r="W65" s="53">
        <v>1.325</v>
      </c>
      <c r="X65" s="196">
        <f t="shared" si="2"/>
        <v>1.2985</v>
      </c>
      <c r="Y65" s="50">
        <v>295</v>
      </c>
      <c r="Z65" s="50">
        <v>135</v>
      </c>
      <c r="AA65" s="50">
        <v>190</v>
      </c>
      <c r="AB65" s="48">
        <f t="shared" si="3"/>
        <v>7566.75</v>
      </c>
      <c r="AC65" s="52"/>
      <c r="AD65" s="50">
        <v>60</v>
      </c>
      <c r="AE65" s="54">
        <v>15.98</v>
      </c>
      <c r="AF65" s="197">
        <f t="shared" si="4"/>
        <v>15.600000000000001</v>
      </c>
      <c r="AG65" s="50">
        <v>28</v>
      </c>
      <c r="AH65" s="50">
        <v>28</v>
      </c>
      <c r="AI65" s="50">
        <v>57</v>
      </c>
      <c r="AJ65" s="167">
        <f t="shared" si="0"/>
        <v>4.4687999999999999E-2</v>
      </c>
      <c r="AK65" s="55"/>
      <c r="AL65" s="56" t="s">
        <v>3874</v>
      </c>
      <c r="AM65" s="57">
        <v>4203291000</v>
      </c>
      <c r="AN65" s="58"/>
      <c r="AO65" s="55" t="s">
        <v>920</v>
      </c>
      <c r="AP65" s="21"/>
      <c r="AQ65" s="55" t="s">
        <v>779</v>
      </c>
      <c r="AR65" s="73"/>
      <c r="AS65" s="55" t="s">
        <v>1182</v>
      </c>
      <c r="AT65" s="21"/>
      <c r="AU65" s="78" t="s">
        <v>484</v>
      </c>
      <c r="AV65" s="61"/>
      <c r="AW65" s="63" t="s">
        <v>474</v>
      </c>
      <c r="AX65" s="13"/>
      <c r="AY65" s="71" t="s">
        <v>1169</v>
      </c>
      <c r="AZ65" s="13"/>
      <c r="BA65" s="63" t="s">
        <v>445</v>
      </c>
      <c r="BB65" s="17"/>
      <c r="BC65" s="78" t="s">
        <v>919</v>
      </c>
      <c r="BD65" s="17"/>
      <c r="BE65" s="55" t="s">
        <v>717</v>
      </c>
      <c r="BF65" s="17"/>
      <c r="BG65" s="55" t="s">
        <v>1159</v>
      </c>
      <c r="BH65" s="17"/>
      <c r="BI65" s="55" t="s">
        <v>624</v>
      </c>
      <c r="BJ65" s="17"/>
      <c r="BK65" s="78" t="s">
        <v>571</v>
      </c>
      <c r="BL65" s="17"/>
      <c r="BM65" s="169" t="s">
        <v>3891</v>
      </c>
      <c r="BN65" s="17"/>
      <c r="BO65" s="78" t="s">
        <v>770</v>
      </c>
      <c r="BQ65" s="55" t="s">
        <v>1023</v>
      </c>
    </row>
    <row r="66" spans="1:69" s="65" customFormat="1" ht="13.5" customHeight="1" x14ac:dyDescent="0.25">
      <c r="A66" s="55" t="s">
        <v>38</v>
      </c>
      <c r="B66" s="67">
        <v>8718564520477</v>
      </c>
      <c r="C66" s="66" t="s">
        <v>1254</v>
      </c>
      <c r="D66" s="185" t="s">
        <v>4805</v>
      </c>
      <c r="E66" s="225" t="s">
        <v>4463</v>
      </c>
      <c r="F66" s="46" t="s">
        <v>4465</v>
      </c>
      <c r="G66" s="46" t="s">
        <v>333</v>
      </c>
      <c r="H66" s="46" t="s">
        <v>333</v>
      </c>
      <c r="I66" s="46" t="s">
        <v>333</v>
      </c>
      <c r="J66" s="225" t="s">
        <v>4467</v>
      </c>
      <c r="K66" s="46" t="s">
        <v>333</v>
      </c>
      <c r="L66" s="46" t="s">
        <v>333</v>
      </c>
      <c r="M66" s="68" t="s">
        <v>333</v>
      </c>
      <c r="N66" s="68" t="s">
        <v>333</v>
      </c>
      <c r="O66" s="68">
        <v>0.28000000000000003</v>
      </c>
      <c r="P66" s="69">
        <v>0.14000000000000001</v>
      </c>
      <c r="Q66" s="50">
        <v>295</v>
      </c>
      <c r="R66" s="50">
        <v>140</v>
      </c>
      <c r="S66" s="51">
        <v>19</v>
      </c>
      <c r="T66" s="48">
        <f t="shared" si="1"/>
        <v>784.7</v>
      </c>
      <c r="U66" s="52"/>
      <c r="V66" s="49">
        <v>5</v>
      </c>
      <c r="W66" s="53">
        <v>1.425</v>
      </c>
      <c r="X66" s="196">
        <f t="shared" si="2"/>
        <v>1.3965000000000001</v>
      </c>
      <c r="Y66" s="50">
        <v>295</v>
      </c>
      <c r="Z66" s="50">
        <v>140</v>
      </c>
      <c r="AA66" s="50">
        <v>190</v>
      </c>
      <c r="AB66" s="48">
        <f t="shared" si="3"/>
        <v>7847</v>
      </c>
      <c r="AC66" s="52"/>
      <c r="AD66" s="50">
        <v>60</v>
      </c>
      <c r="AE66" s="54">
        <v>17.98</v>
      </c>
      <c r="AF66" s="197">
        <f t="shared" si="4"/>
        <v>16.8</v>
      </c>
      <c r="AG66" s="50">
        <v>28</v>
      </c>
      <c r="AH66" s="50">
        <v>28</v>
      </c>
      <c r="AI66" s="50">
        <v>57</v>
      </c>
      <c r="AJ66" s="167">
        <f t="shared" si="0"/>
        <v>4.4687999999999999E-2</v>
      </c>
      <c r="AK66" s="55"/>
      <c r="AL66" s="56" t="s">
        <v>3874</v>
      </c>
      <c r="AM66" s="57">
        <v>4203291000</v>
      </c>
      <c r="AN66" s="58"/>
      <c r="AO66" s="55" t="s">
        <v>920</v>
      </c>
      <c r="AP66" s="21"/>
      <c r="AQ66" s="55" t="s">
        <v>779</v>
      </c>
      <c r="AR66" s="73"/>
      <c r="AS66" s="55" t="s">
        <v>1182</v>
      </c>
      <c r="AT66" s="21"/>
      <c r="AU66" s="78" t="s">
        <v>484</v>
      </c>
      <c r="AV66" s="61"/>
      <c r="AW66" s="63" t="s">
        <v>474</v>
      </c>
      <c r="AX66" s="13"/>
      <c r="AY66" s="71" t="s">
        <v>1169</v>
      </c>
      <c r="AZ66" s="13"/>
      <c r="BA66" s="63" t="s">
        <v>445</v>
      </c>
      <c r="BB66" s="17"/>
      <c r="BC66" s="78" t="s">
        <v>919</v>
      </c>
      <c r="BD66" s="17"/>
      <c r="BE66" s="55" t="s">
        <v>717</v>
      </c>
      <c r="BF66" s="17"/>
      <c r="BG66" s="55" t="s">
        <v>1159</v>
      </c>
      <c r="BH66" s="17"/>
      <c r="BI66" s="55" t="s">
        <v>624</v>
      </c>
      <c r="BJ66" s="17"/>
      <c r="BK66" s="78" t="s">
        <v>571</v>
      </c>
      <c r="BL66" s="17"/>
      <c r="BM66" s="169" t="s">
        <v>3891</v>
      </c>
      <c r="BN66" s="17"/>
      <c r="BO66" s="78" t="s">
        <v>770</v>
      </c>
      <c r="BQ66" s="55" t="s">
        <v>1023</v>
      </c>
    </row>
    <row r="67" spans="1:69" s="65" customFormat="1" ht="13.5" customHeight="1" x14ac:dyDescent="0.2">
      <c r="A67" s="55" t="s">
        <v>39</v>
      </c>
      <c r="B67" s="67">
        <v>8718564520538</v>
      </c>
      <c r="C67" s="66" t="s">
        <v>1255</v>
      </c>
      <c r="D67" s="185" t="s">
        <v>4807</v>
      </c>
      <c r="E67" s="46" t="s">
        <v>4544</v>
      </c>
      <c r="F67" s="46" t="s">
        <v>4440</v>
      </c>
      <c r="G67" s="46" t="s">
        <v>1143</v>
      </c>
      <c r="H67" s="46" t="s">
        <v>333</v>
      </c>
      <c r="I67" s="46" t="s">
        <v>4558</v>
      </c>
      <c r="J67" s="46" t="s">
        <v>4566</v>
      </c>
      <c r="K67" s="46" t="s">
        <v>4443</v>
      </c>
      <c r="L67" s="46" t="s">
        <v>1144</v>
      </c>
      <c r="M67" s="68" t="s">
        <v>333</v>
      </c>
      <c r="N67" s="68" t="s">
        <v>333</v>
      </c>
      <c r="O67" s="68">
        <v>0.16</v>
      </c>
      <c r="P67" s="69">
        <v>0.08</v>
      </c>
      <c r="Q67" s="50">
        <v>320</v>
      </c>
      <c r="R67" s="50">
        <v>150</v>
      </c>
      <c r="S67" s="51">
        <v>135</v>
      </c>
      <c r="T67" s="48">
        <f t="shared" si="1"/>
        <v>6480</v>
      </c>
      <c r="U67" s="52"/>
      <c r="V67" s="49">
        <v>5</v>
      </c>
      <c r="W67" s="53">
        <v>0.82499999999999996</v>
      </c>
      <c r="X67" s="196">
        <f t="shared" si="2"/>
        <v>0.8085</v>
      </c>
      <c r="Y67" s="50">
        <v>320</v>
      </c>
      <c r="Z67" s="50">
        <v>150</v>
      </c>
      <c r="AA67" s="50">
        <v>135</v>
      </c>
      <c r="AB67" s="48">
        <f t="shared" si="3"/>
        <v>6480</v>
      </c>
      <c r="AC67" s="52"/>
      <c r="AD67" s="50">
        <v>60</v>
      </c>
      <c r="AE67" s="54">
        <v>9.5</v>
      </c>
      <c r="AF67" s="197">
        <f t="shared" si="4"/>
        <v>9.6</v>
      </c>
      <c r="AG67" s="50">
        <v>37</v>
      </c>
      <c r="AH67" s="50">
        <v>32</v>
      </c>
      <c r="AI67" s="50">
        <v>35</v>
      </c>
      <c r="AJ67" s="167">
        <f t="shared" si="0"/>
        <v>4.1439999999999998E-2</v>
      </c>
      <c r="AK67" s="55"/>
      <c r="AL67" s="56" t="s">
        <v>3874</v>
      </c>
      <c r="AM67" s="57">
        <v>4203291000</v>
      </c>
      <c r="AN67" s="58"/>
      <c r="AO67" s="72" t="s">
        <v>1643</v>
      </c>
      <c r="AP67" s="21"/>
      <c r="AQ67" s="55" t="s">
        <v>1644</v>
      </c>
      <c r="AR67" s="73"/>
      <c r="AS67" s="55" t="s">
        <v>1645</v>
      </c>
      <c r="AT67" s="21"/>
      <c r="AU67" s="70" t="s">
        <v>1646</v>
      </c>
      <c r="AV67" s="62"/>
      <c r="AW67" s="63" t="s">
        <v>1647</v>
      </c>
      <c r="AX67" s="13"/>
      <c r="AY67" s="71" t="s">
        <v>1648</v>
      </c>
      <c r="AZ67" s="13"/>
      <c r="BA67" s="63" t="s">
        <v>1649</v>
      </c>
      <c r="BB67" s="17"/>
      <c r="BC67" s="70" t="s">
        <v>1650</v>
      </c>
      <c r="BD67" s="17"/>
      <c r="BE67" s="55" t="s">
        <v>1651</v>
      </c>
      <c r="BF67" s="17"/>
      <c r="BG67" s="55" t="s">
        <v>1652</v>
      </c>
      <c r="BH67" s="17"/>
      <c r="BI67" s="72" t="s">
        <v>1653</v>
      </c>
      <c r="BJ67" s="17"/>
      <c r="BK67" s="70" t="s">
        <v>1654</v>
      </c>
      <c r="BL67" s="17"/>
      <c r="BM67" s="169" t="s">
        <v>3908</v>
      </c>
      <c r="BN67" s="17"/>
      <c r="BO67" s="70" t="s">
        <v>1655</v>
      </c>
      <c r="BQ67" s="72" t="s">
        <v>1656</v>
      </c>
    </row>
    <row r="68" spans="1:69" s="65" customFormat="1" ht="13.5" customHeight="1" x14ac:dyDescent="0.2">
      <c r="A68" s="55" t="s">
        <v>40</v>
      </c>
      <c r="B68" s="67">
        <v>8718564520545</v>
      </c>
      <c r="C68" s="66" t="s">
        <v>1255</v>
      </c>
      <c r="D68" s="185" t="s">
        <v>4807</v>
      </c>
      <c r="E68" s="46" t="s">
        <v>4544</v>
      </c>
      <c r="F68" s="46" t="s">
        <v>4440</v>
      </c>
      <c r="G68" s="46" t="s">
        <v>1143</v>
      </c>
      <c r="H68" s="46" t="s">
        <v>333</v>
      </c>
      <c r="I68" s="46" t="s">
        <v>4558</v>
      </c>
      <c r="J68" s="46" t="s">
        <v>4566</v>
      </c>
      <c r="K68" s="46" t="s">
        <v>4443</v>
      </c>
      <c r="L68" s="46" t="s">
        <v>1144</v>
      </c>
      <c r="M68" s="68" t="s">
        <v>333</v>
      </c>
      <c r="N68" s="68" t="s">
        <v>333</v>
      </c>
      <c r="O68" s="68">
        <v>0.14000000000000001</v>
      </c>
      <c r="P68" s="69">
        <v>7.0000000000000007E-2</v>
      </c>
      <c r="Q68" s="50">
        <v>310</v>
      </c>
      <c r="R68" s="50">
        <v>105</v>
      </c>
      <c r="S68" s="51">
        <v>135</v>
      </c>
      <c r="T68" s="48">
        <f t="shared" si="1"/>
        <v>4394.25</v>
      </c>
      <c r="U68" s="52"/>
      <c r="V68" s="49">
        <v>5</v>
      </c>
      <c r="W68" s="53">
        <v>0.72499999999999998</v>
      </c>
      <c r="X68" s="196">
        <f t="shared" ref="X68:X130" si="32">W68*0.98</f>
        <v>0.71050000000000002</v>
      </c>
      <c r="Y68" s="50">
        <v>310</v>
      </c>
      <c r="Z68" s="50">
        <v>105</v>
      </c>
      <c r="AA68" s="50">
        <v>135</v>
      </c>
      <c r="AB68" s="48">
        <f t="shared" si="3"/>
        <v>4394.25</v>
      </c>
      <c r="AC68" s="52"/>
      <c r="AD68" s="50">
        <v>60</v>
      </c>
      <c r="AE68" s="54">
        <v>9.3800000000000008</v>
      </c>
      <c r="AF68" s="197">
        <f t="shared" ref="AF68:AF123" si="33">AD68*O68</f>
        <v>8.4</v>
      </c>
      <c r="AG68" s="50">
        <v>37</v>
      </c>
      <c r="AH68" s="50">
        <v>32</v>
      </c>
      <c r="AI68" s="50">
        <v>35</v>
      </c>
      <c r="AJ68" s="167">
        <f t="shared" si="0"/>
        <v>4.1439999999999998E-2</v>
      </c>
      <c r="AK68" s="55"/>
      <c r="AL68" s="56" t="s">
        <v>3874</v>
      </c>
      <c r="AM68" s="57">
        <v>4203291000</v>
      </c>
      <c r="AN68" s="58"/>
      <c r="AO68" s="72" t="s">
        <v>1643</v>
      </c>
      <c r="AP68" s="21"/>
      <c r="AQ68" s="55" t="s">
        <v>1644</v>
      </c>
      <c r="AR68" s="73"/>
      <c r="AS68" s="55" t="s">
        <v>1645</v>
      </c>
      <c r="AT68" s="21"/>
      <c r="AU68" s="70" t="s">
        <v>1646</v>
      </c>
      <c r="AV68" s="62"/>
      <c r="AW68" s="63" t="s">
        <v>1647</v>
      </c>
      <c r="AX68" s="13"/>
      <c r="AY68" s="71" t="s">
        <v>1648</v>
      </c>
      <c r="AZ68" s="13"/>
      <c r="BA68" s="63" t="s">
        <v>1649</v>
      </c>
      <c r="BB68" s="17"/>
      <c r="BC68" s="70" t="s">
        <v>1650</v>
      </c>
      <c r="BD68" s="17"/>
      <c r="BE68" s="55" t="s">
        <v>1651</v>
      </c>
      <c r="BF68" s="17"/>
      <c r="BG68" s="55" t="s">
        <v>1652</v>
      </c>
      <c r="BH68" s="17"/>
      <c r="BI68" s="72" t="s">
        <v>1653</v>
      </c>
      <c r="BJ68" s="17"/>
      <c r="BK68" s="70" t="s">
        <v>1654</v>
      </c>
      <c r="BL68" s="17"/>
      <c r="BM68" s="169" t="s">
        <v>3908</v>
      </c>
      <c r="BN68" s="17"/>
      <c r="BO68" s="70" t="s">
        <v>1655</v>
      </c>
      <c r="BQ68" s="72" t="s">
        <v>1656</v>
      </c>
    </row>
    <row r="69" spans="1:69" s="65" customFormat="1" ht="13.5" customHeight="1" x14ac:dyDescent="0.2">
      <c r="A69" s="55" t="s">
        <v>41</v>
      </c>
      <c r="B69" s="67">
        <v>8718564520552</v>
      </c>
      <c r="C69" s="66" t="s">
        <v>1255</v>
      </c>
      <c r="D69" s="185" t="s">
        <v>4807</v>
      </c>
      <c r="E69" s="46" t="s">
        <v>4544</v>
      </c>
      <c r="F69" s="46" t="s">
        <v>4440</v>
      </c>
      <c r="G69" s="46" t="s">
        <v>1143</v>
      </c>
      <c r="H69" s="46" t="s">
        <v>333</v>
      </c>
      <c r="I69" s="46" t="s">
        <v>4558</v>
      </c>
      <c r="J69" s="46" t="s">
        <v>4566</v>
      </c>
      <c r="K69" s="46" t="s">
        <v>4443</v>
      </c>
      <c r="L69" s="46" t="s">
        <v>1144</v>
      </c>
      <c r="M69" s="68" t="s">
        <v>333</v>
      </c>
      <c r="N69" s="68" t="s">
        <v>333</v>
      </c>
      <c r="O69" s="68">
        <v>0.17</v>
      </c>
      <c r="P69" s="69">
        <v>8.5000000000000006E-2</v>
      </c>
      <c r="Q69" s="50">
        <v>320</v>
      </c>
      <c r="R69" s="50">
        <v>150</v>
      </c>
      <c r="S69" s="51">
        <v>135</v>
      </c>
      <c r="T69" s="48">
        <f t="shared" si="1"/>
        <v>6480</v>
      </c>
      <c r="U69" s="52"/>
      <c r="V69" s="49">
        <v>5</v>
      </c>
      <c r="W69" s="53">
        <v>0.9</v>
      </c>
      <c r="X69" s="196">
        <f t="shared" si="32"/>
        <v>0.88200000000000001</v>
      </c>
      <c r="Y69" s="50">
        <v>320</v>
      </c>
      <c r="Z69" s="50">
        <v>150</v>
      </c>
      <c r="AA69" s="50">
        <v>135</v>
      </c>
      <c r="AB69" s="48">
        <f t="shared" si="3"/>
        <v>6480</v>
      </c>
      <c r="AC69" s="52"/>
      <c r="AD69" s="50">
        <v>60</v>
      </c>
      <c r="AE69" s="54">
        <v>10.52</v>
      </c>
      <c r="AF69" s="197">
        <f t="shared" si="33"/>
        <v>10.200000000000001</v>
      </c>
      <c r="AG69" s="50">
        <v>37</v>
      </c>
      <c r="AH69" s="50">
        <v>32</v>
      </c>
      <c r="AI69" s="50">
        <v>35</v>
      </c>
      <c r="AJ69" s="167">
        <f t="shared" si="0"/>
        <v>4.1439999999999998E-2</v>
      </c>
      <c r="AK69" s="55"/>
      <c r="AL69" s="56" t="s">
        <v>3874</v>
      </c>
      <c r="AM69" s="57">
        <v>4203291000</v>
      </c>
      <c r="AN69" s="58"/>
      <c r="AO69" s="72" t="s">
        <v>1643</v>
      </c>
      <c r="AP69" s="21"/>
      <c r="AQ69" s="55" t="s">
        <v>1644</v>
      </c>
      <c r="AR69" s="73"/>
      <c r="AS69" s="55" t="s">
        <v>1645</v>
      </c>
      <c r="AT69" s="21"/>
      <c r="AU69" s="70" t="s">
        <v>1646</v>
      </c>
      <c r="AV69" s="62"/>
      <c r="AW69" s="63" t="s">
        <v>1647</v>
      </c>
      <c r="AX69" s="13"/>
      <c r="AY69" s="71" t="s">
        <v>1648</v>
      </c>
      <c r="AZ69" s="13"/>
      <c r="BA69" s="63" t="s">
        <v>1649</v>
      </c>
      <c r="BB69" s="17"/>
      <c r="BC69" s="70" t="s">
        <v>1650</v>
      </c>
      <c r="BD69" s="17"/>
      <c r="BE69" s="55" t="s">
        <v>1651</v>
      </c>
      <c r="BF69" s="17"/>
      <c r="BG69" s="55" t="s">
        <v>1652</v>
      </c>
      <c r="BH69" s="17"/>
      <c r="BI69" s="72" t="s">
        <v>1653</v>
      </c>
      <c r="BJ69" s="17"/>
      <c r="BK69" s="70" t="s">
        <v>1654</v>
      </c>
      <c r="BL69" s="17"/>
      <c r="BM69" s="169" t="s">
        <v>3908</v>
      </c>
      <c r="BN69" s="17"/>
      <c r="BO69" s="70" t="s">
        <v>1655</v>
      </c>
      <c r="BQ69" s="72" t="s">
        <v>1656</v>
      </c>
    </row>
    <row r="70" spans="1:69" s="65" customFormat="1" ht="13.5" customHeight="1" x14ac:dyDescent="0.2">
      <c r="A70" s="55" t="s">
        <v>42</v>
      </c>
      <c r="B70" s="67">
        <v>8718564520569</v>
      </c>
      <c r="C70" s="66" t="s">
        <v>1255</v>
      </c>
      <c r="D70" s="185" t="s">
        <v>4807</v>
      </c>
      <c r="E70" s="46" t="s">
        <v>4544</v>
      </c>
      <c r="F70" s="46" t="s">
        <v>4440</v>
      </c>
      <c r="G70" s="46" t="s">
        <v>1143</v>
      </c>
      <c r="H70" s="46" t="s">
        <v>333</v>
      </c>
      <c r="I70" s="46" t="s">
        <v>4558</v>
      </c>
      <c r="J70" s="46" t="s">
        <v>4566</v>
      </c>
      <c r="K70" s="46" t="s">
        <v>4443</v>
      </c>
      <c r="L70" s="46" t="s">
        <v>1144</v>
      </c>
      <c r="M70" s="68" t="s">
        <v>333</v>
      </c>
      <c r="N70" s="68" t="s">
        <v>333</v>
      </c>
      <c r="O70" s="68">
        <v>0.18</v>
      </c>
      <c r="P70" s="69">
        <v>0.09</v>
      </c>
      <c r="Q70" s="50">
        <v>320</v>
      </c>
      <c r="R70" s="50">
        <v>160</v>
      </c>
      <c r="S70" s="51">
        <v>135</v>
      </c>
      <c r="T70" s="48">
        <f t="shared" si="1"/>
        <v>6912</v>
      </c>
      <c r="U70" s="52"/>
      <c r="V70" s="49">
        <v>5</v>
      </c>
      <c r="W70" s="53">
        <v>0.97499999999999998</v>
      </c>
      <c r="X70" s="196">
        <f t="shared" si="32"/>
        <v>0.95550000000000002</v>
      </c>
      <c r="Y70" s="50">
        <v>320</v>
      </c>
      <c r="Z70" s="50">
        <v>160</v>
      </c>
      <c r="AA70" s="50">
        <v>135</v>
      </c>
      <c r="AB70" s="48">
        <f t="shared" si="3"/>
        <v>6912</v>
      </c>
      <c r="AC70" s="52"/>
      <c r="AD70" s="50">
        <v>60</v>
      </c>
      <c r="AE70" s="54">
        <v>11</v>
      </c>
      <c r="AF70" s="197">
        <f t="shared" si="33"/>
        <v>10.799999999999999</v>
      </c>
      <c r="AG70" s="50">
        <v>37</v>
      </c>
      <c r="AH70" s="50">
        <v>32</v>
      </c>
      <c r="AI70" s="50">
        <v>35</v>
      </c>
      <c r="AJ70" s="167">
        <f t="shared" si="0"/>
        <v>4.1439999999999998E-2</v>
      </c>
      <c r="AK70" s="55"/>
      <c r="AL70" s="56" t="s">
        <v>3874</v>
      </c>
      <c r="AM70" s="57">
        <v>4203291000</v>
      </c>
      <c r="AN70" s="58"/>
      <c r="AO70" s="72" t="s">
        <v>1643</v>
      </c>
      <c r="AP70" s="21"/>
      <c r="AQ70" s="55" t="s">
        <v>1644</v>
      </c>
      <c r="AR70" s="73"/>
      <c r="AS70" s="55" t="s">
        <v>1645</v>
      </c>
      <c r="AT70" s="21"/>
      <c r="AU70" s="70" t="s">
        <v>1646</v>
      </c>
      <c r="AV70" s="62"/>
      <c r="AW70" s="63" t="s">
        <v>1647</v>
      </c>
      <c r="AX70" s="13"/>
      <c r="AY70" s="71" t="s">
        <v>1648</v>
      </c>
      <c r="AZ70" s="13"/>
      <c r="BA70" s="63" t="s">
        <v>1649</v>
      </c>
      <c r="BB70" s="17"/>
      <c r="BC70" s="70" t="s">
        <v>1650</v>
      </c>
      <c r="BD70" s="17"/>
      <c r="BE70" s="55" t="s">
        <v>1651</v>
      </c>
      <c r="BF70" s="17"/>
      <c r="BG70" s="55" t="s">
        <v>1652</v>
      </c>
      <c r="BH70" s="17"/>
      <c r="BI70" s="72" t="s">
        <v>1653</v>
      </c>
      <c r="BJ70" s="17"/>
      <c r="BK70" s="70" t="s">
        <v>1654</v>
      </c>
      <c r="BL70" s="17"/>
      <c r="BM70" s="169" t="s">
        <v>3908</v>
      </c>
      <c r="BN70" s="17"/>
      <c r="BO70" s="70" t="s">
        <v>1655</v>
      </c>
      <c r="BQ70" s="72" t="s">
        <v>1656</v>
      </c>
    </row>
    <row r="71" spans="1:69" s="65" customFormat="1" ht="13.5" customHeight="1" x14ac:dyDescent="0.25">
      <c r="A71" s="55" t="s">
        <v>43</v>
      </c>
      <c r="B71" s="67">
        <v>8718564520576</v>
      </c>
      <c r="C71" s="66" t="s">
        <v>1256</v>
      </c>
      <c r="D71" s="185" t="s">
        <v>4808</v>
      </c>
      <c r="E71" s="225" t="s">
        <v>4463</v>
      </c>
      <c r="F71" s="46" t="s">
        <v>4469</v>
      </c>
      <c r="G71" s="46" t="s">
        <v>333</v>
      </c>
      <c r="H71" s="46" t="s">
        <v>333</v>
      </c>
      <c r="I71" s="46" t="s">
        <v>333</v>
      </c>
      <c r="J71" s="225" t="s">
        <v>4470</v>
      </c>
      <c r="K71" s="46" t="s">
        <v>333</v>
      </c>
      <c r="L71" s="46" t="s">
        <v>1144</v>
      </c>
      <c r="M71" s="68" t="s">
        <v>333</v>
      </c>
      <c r="N71" s="68" t="s">
        <v>333</v>
      </c>
      <c r="O71" s="68">
        <v>0.1</v>
      </c>
      <c r="P71" s="69" t="s">
        <v>245</v>
      </c>
      <c r="Q71" s="50">
        <v>250</v>
      </c>
      <c r="R71" s="50">
        <v>120</v>
      </c>
      <c r="S71" s="51">
        <v>12</v>
      </c>
      <c r="T71" s="48">
        <f t="shared" si="1"/>
        <v>360</v>
      </c>
      <c r="U71" s="52"/>
      <c r="V71" s="49">
        <v>5</v>
      </c>
      <c r="W71" s="53">
        <v>0.51</v>
      </c>
      <c r="X71" s="196">
        <f t="shared" si="32"/>
        <v>0.49980000000000002</v>
      </c>
      <c r="Y71" s="50">
        <v>250</v>
      </c>
      <c r="Z71" s="50">
        <v>120</v>
      </c>
      <c r="AA71" s="50">
        <v>120</v>
      </c>
      <c r="AB71" s="48">
        <f t="shared" si="3"/>
        <v>3600</v>
      </c>
      <c r="AC71" s="52"/>
      <c r="AD71" s="50">
        <v>60</v>
      </c>
      <c r="AE71" s="54">
        <v>6.52</v>
      </c>
      <c r="AF71" s="197">
        <f t="shared" si="33"/>
        <v>6</v>
      </c>
      <c r="AG71" s="50">
        <v>27</v>
      </c>
      <c r="AH71" s="50">
        <v>27</v>
      </c>
      <c r="AI71" s="50">
        <v>35</v>
      </c>
      <c r="AJ71" s="167">
        <f t="shared" si="0"/>
        <v>2.5514999999999999E-2</v>
      </c>
      <c r="AK71" s="55"/>
      <c r="AL71" s="56" t="s">
        <v>3874</v>
      </c>
      <c r="AM71" s="57">
        <v>4203291000</v>
      </c>
      <c r="AN71" s="58"/>
      <c r="AO71" s="55" t="s">
        <v>1657</v>
      </c>
      <c r="AP71" s="21"/>
      <c r="AQ71" s="55" t="s">
        <v>1658</v>
      </c>
      <c r="AR71" s="73"/>
      <c r="AS71" s="55" t="s">
        <v>1419</v>
      </c>
      <c r="AT71" s="21"/>
      <c r="AU71" s="78" t="s">
        <v>1659</v>
      </c>
      <c r="AV71" s="61"/>
      <c r="AW71" s="55" t="s">
        <v>1660</v>
      </c>
      <c r="AX71" s="13"/>
      <c r="AY71" s="71" t="s">
        <v>1661</v>
      </c>
      <c r="AZ71" s="13"/>
      <c r="BA71" s="63" t="s">
        <v>1662</v>
      </c>
      <c r="BB71" s="17"/>
      <c r="BC71" s="78" t="s">
        <v>1663</v>
      </c>
      <c r="BD71" s="17"/>
      <c r="BE71" s="55" t="s">
        <v>1664</v>
      </c>
      <c r="BF71" s="17"/>
      <c r="BG71" s="55" t="s">
        <v>1665</v>
      </c>
      <c r="BH71" s="17"/>
      <c r="BI71" s="55" t="s">
        <v>1666</v>
      </c>
      <c r="BJ71" s="17"/>
      <c r="BK71" s="70" t="s">
        <v>1667</v>
      </c>
      <c r="BL71" s="17"/>
      <c r="BM71" s="168" t="s">
        <v>3893</v>
      </c>
      <c r="BN71" s="17"/>
      <c r="BO71" s="78" t="s">
        <v>1668</v>
      </c>
      <c r="BQ71" s="72" t="s">
        <v>1669</v>
      </c>
    </row>
    <row r="72" spans="1:69" s="65" customFormat="1" ht="13.5" customHeight="1" x14ac:dyDescent="0.25">
      <c r="A72" s="55" t="s">
        <v>44</v>
      </c>
      <c r="B72" s="67">
        <v>8718564520583</v>
      </c>
      <c r="C72" s="66" t="s">
        <v>1256</v>
      </c>
      <c r="D72" s="185" t="s">
        <v>4808</v>
      </c>
      <c r="E72" s="225" t="s">
        <v>4463</v>
      </c>
      <c r="F72" s="46" t="s">
        <v>4469</v>
      </c>
      <c r="G72" s="46" t="s">
        <v>333</v>
      </c>
      <c r="H72" s="46" t="s">
        <v>333</v>
      </c>
      <c r="I72" s="46" t="s">
        <v>333</v>
      </c>
      <c r="J72" s="225" t="s">
        <v>4470</v>
      </c>
      <c r="K72" s="46" t="s">
        <v>333</v>
      </c>
      <c r="L72" s="46" t="s">
        <v>1144</v>
      </c>
      <c r="M72" s="68" t="s">
        <v>333</v>
      </c>
      <c r="N72" s="68" t="s">
        <v>333</v>
      </c>
      <c r="O72" s="68">
        <v>0.1</v>
      </c>
      <c r="P72" s="69" t="s">
        <v>245</v>
      </c>
      <c r="Q72" s="50">
        <v>250</v>
      </c>
      <c r="R72" s="50">
        <v>120</v>
      </c>
      <c r="S72" s="51">
        <v>12</v>
      </c>
      <c r="T72" s="48">
        <f t="shared" si="1"/>
        <v>360</v>
      </c>
      <c r="U72" s="52"/>
      <c r="V72" s="49">
        <v>5</v>
      </c>
      <c r="W72" s="53">
        <v>0.51</v>
      </c>
      <c r="X72" s="196">
        <f t="shared" si="32"/>
        <v>0.49980000000000002</v>
      </c>
      <c r="Y72" s="50">
        <v>250</v>
      </c>
      <c r="Z72" s="50">
        <v>120</v>
      </c>
      <c r="AA72" s="50">
        <v>120</v>
      </c>
      <c r="AB72" s="48">
        <f t="shared" si="3"/>
        <v>3600</v>
      </c>
      <c r="AC72" s="52"/>
      <c r="AD72" s="50">
        <v>60</v>
      </c>
      <c r="AE72" s="54">
        <v>6.8</v>
      </c>
      <c r="AF72" s="197">
        <f t="shared" si="33"/>
        <v>6</v>
      </c>
      <c r="AG72" s="50">
        <v>27</v>
      </c>
      <c r="AH72" s="50">
        <v>27</v>
      </c>
      <c r="AI72" s="50">
        <v>35</v>
      </c>
      <c r="AJ72" s="167">
        <f t="shared" si="0"/>
        <v>2.5514999999999999E-2</v>
      </c>
      <c r="AK72" s="55"/>
      <c r="AL72" s="56" t="s">
        <v>3874</v>
      </c>
      <c r="AM72" s="57">
        <v>4203291000</v>
      </c>
      <c r="AN72" s="58"/>
      <c r="AO72" s="55" t="s">
        <v>1657</v>
      </c>
      <c r="AP72" s="21"/>
      <c r="AQ72" s="55" t="s">
        <v>1658</v>
      </c>
      <c r="AR72" s="73"/>
      <c r="AS72" s="55" t="s">
        <v>1419</v>
      </c>
      <c r="AT72" s="21"/>
      <c r="AU72" s="78" t="s">
        <v>1659</v>
      </c>
      <c r="AV72" s="61"/>
      <c r="AW72" s="55" t="s">
        <v>1660</v>
      </c>
      <c r="AX72" s="13"/>
      <c r="AY72" s="71" t="s">
        <v>1661</v>
      </c>
      <c r="AZ72" s="13"/>
      <c r="BA72" s="63" t="s">
        <v>1662</v>
      </c>
      <c r="BB72" s="17"/>
      <c r="BC72" s="78" t="s">
        <v>1663</v>
      </c>
      <c r="BD72" s="17"/>
      <c r="BE72" s="55" t="s">
        <v>1664</v>
      </c>
      <c r="BF72" s="17"/>
      <c r="BG72" s="55" t="s">
        <v>1665</v>
      </c>
      <c r="BH72" s="17"/>
      <c r="BI72" s="55" t="s">
        <v>1666</v>
      </c>
      <c r="BJ72" s="17"/>
      <c r="BK72" s="70" t="s">
        <v>1667</v>
      </c>
      <c r="BL72" s="17"/>
      <c r="BM72" s="168" t="s">
        <v>4188</v>
      </c>
      <c r="BN72" s="17"/>
      <c r="BO72" s="78" t="s">
        <v>1668</v>
      </c>
      <c r="BQ72" s="72" t="s">
        <v>1669</v>
      </c>
    </row>
    <row r="73" spans="1:69" s="65" customFormat="1" ht="13.5" customHeight="1" x14ac:dyDescent="0.25">
      <c r="A73" s="55" t="s">
        <v>45</v>
      </c>
      <c r="B73" s="67">
        <v>8718564520590</v>
      </c>
      <c r="C73" s="66" t="s">
        <v>1256</v>
      </c>
      <c r="D73" s="185" t="s">
        <v>4808</v>
      </c>
      <c r="E73" s="225" t="s">
        <v>4463</v>
      </c>
      <c r="F73" s="46" t="s">
        <v>4469</v>
      </c>
      <c r="G73" s="46" t="s">
        <v>333</v>
      </c>
      <c r="H73" s="46" t="s">
        <v>333</v>
      </c>
      <c r="I73" s="46" t="s">
        <v>333</v>
      </c>
      <c r="J73" s="225" t="s">
        <v>4470</v>
      </c>
      <c r="K73" s="46" t="s">
        <v>333</v>
      </c>
      <c r="L73" s="46" t="s">
        <v>1144</v>
      </c>
      <c r="M73" s="68" t="s">
        <v>333</v>
      </c>
      <c r="N73" s="68" t="s">
        <v>333</v>
      </c>
      <c r="O73" s="68">
        <v>0.1</v>
      </c>
      <c r="P73" s="69" t="s">
        <v>245</v>
      </c>
      <c r="Q73" s="50">
        <v>255</v>
      </c>
      <c r="R73" s="50">
        <v>120</v>
      </c>
      <c r="S73" s="51">
        <v>12</v>
      </c>
      <c r="T73" s="48">
        <f t="shared" si="1"/>
        <v>367.2</v>
      </c>
      <c r="U73" s="52"/>
      <c r="V73" s="49">
        <v>5</v>
      </c>
      <c r="W73" s="53">
        <v>0.53</v>
      </c>
      <c r="X73" s="196">
        <f t="shared" si="32"/>
        <v>0.51939999999999997</v>
      </c>
      <c r="Y73" s="50">
        <v>255</v>
      </c>
      <c r="Z73" s="50">
        <v>120</v>
      </c>
      <c r="AA73" s="50">
        <v>120</v>
      </c>
      <c r="AB73" s="48">
        <f t="shared" si="3"/>
        <v>3672</v>
      </c>
      <c r="AC73" s="52"/>
      <c r="AD73" s="50">
        <v>60</v>
      </c>
      <c r="AE73" s="54">
        <v>7.06</v>
      </c>
      <c r="AF73" s="197">
        <f t="shared" si="33"/>
        <v>6</v>
      </c>
      <c r="AG73" s="50">
        <v>27</v>
      </c>
      <c r="AH73" s="50">
        <v>27</v>
      </c>
      <c r="AI73" s="50">
        <v>35</v>
      </c>
      <c r="AJ73" s="167">
        <f t="shared" si="0"/>
        <v>2.5514999999999999E-2</v>
      </c>
      <c r="AK73" s="55"/>
      <c r="AL73" s="56" t="s">
        <v>3874</v>
      </c>
      <c r="AM73" s="57">
        <v>4203291000</v>
      </c>
      <c r="AN73" s="58"/>
      <c r="AO73" s="55" t="s">
        <v>1657</v>
      </c>
      <c r="AP73" s="21"/>
      <c r="AQ73" s="55" t="s">
        <v>1658</v>
      </c>
      <c r="AR73" s="73"/>
      <c r="AS73" s="55" t="s">
        <v>1419</v>
      </c>
      <c r="AT73" s="21"/>
      <c r="AU73" s="78" t="s">
        <v>1659</v>
      </c>
      <c r="AV73" s="61"/>
      <c r="AW73" s="55" t="s">
        <v>1660</v>
      </c>
      <c r="AX73" s="13"/>
      <c r="AY73" s="71" t="s">
        <v>1661</v>
      </c>
      <c r="AZ73" s="13"/>
      <c r="BA73" s="63" t="s">
        <v>1662</v>
      </c>
      <c r="BB73" s="73"/>
      <c r="BC73" s="78" t="s">
        <v>1663</v>
      </c>
      <c r="BD73" s="73"/>
      <c r="BE73" s="55" t="s">
        <v>1664</v>
      </c>
      <c r="BF73" s="73"/>
      <c r="BG73" s="55" t="s">
        <v>1665</v>
      </c>
      <c r="BH73" s="73"/>
      <c r="BI73" s="55" t="s">
        <v>1666</v>
      </c>
      <c r="BJ73" s="73"/>
      <c r="BK73" s="70" t="s">
        <v>1667</v>
      </c>
      <c r="BL73" s="17"/>
      <c r="BM73" s="168" t="s">
        <v>3893</v>
      </c>
      <c r="BN73" s="17"/>
      <c r="BO73" s="78" t="s">
        <v>1668</v>
      </c>
      <c r="BQ73" s="72" t="s">
        <v>1669</v>
      </c>
    </row>
    <row r="74" spans="1:69" s="65" customFormat="1" ht="13.5" customHeight="1" x14ac:dyDescent="0.2">
      <c r="A74" s="55" t="s">
        <v>46</v>
      </c>
      <c r="B74" s="67">
        <v>8718564520606</v>
      </c>
      <c r="C74" s="66" t="s">
        <v>1257</v>
      </c>
      <c r="D74" s="185" t="s">
        <v>4809</v>
      </c>
      <c r="E74" s="46" t="s">
        <v>4404</v>
      </c>
      <c r="F74" s="46" t="s">
        <v>4418</v>
      </c>
      <c r="G74" s="46" t="s">
        <v>4417</v>
      </c>
      <c r="H74" s="46" t="s">
        <v>333</v>
      </c>
      <c r="I74" s="46" t="s">
        <v>4419</v>
      </c>
      <c r="J74" s="46" t="s">
        <v>4420</v>
      </c>
      <c r="K74" s="46" t="s">
        <v>4443</v>
      </c>
      <c r="L74" s="46" t="s">
        <v>1148</v>
      </c>
      <c r="M74" s="68" t="s">
        <v>333</v>
      </c>
      <c r="N74" s="68" t="s">
        <v>333</v>
      </c>
      <c r="O74" s="68">
        <v>0.33</v>
      </c>
      <c r="P74" s="69" t="s">
        <v>241</v>
      </c>
      <c r="Q74" s="50">
        <v>370</v>
      </c>
      <c r="R74" s="50">
        <v>150</v>
      </c>
      <c r="S74" s="51">
        <v>30</v>
      </c>
      <c r="T74" s="48">
        <f t="shared" si="1"/>
        <v>1665</v>
      </c>
      <c r="U74" s="52"/>
      <c r="V74" s="49">
        <v>5</v>
      </c>
      <c r="W74" s="53">
        <v>1.68</v>
      </c>
      <c r="X74" s="196">
        <f t="shared" si="32"/>
        <v>1.6463999999999999</v>
      </c>
      <c r="Y74" s="50">
        <v>370</v>
      </c>
      <c r="Z74" s="50">
        <v>150</v>
      </c>
      <c r="AA74" s="50">
        <v>165</v>
      </c>
      <c r="AB74" s="48">
        <f t="shared" si="3"/>
        <v>9157.5</v>
      </c>
      <c r="AC74" s="52"/>
      <c r="AD74" s="50">
        <v>40</v>
      </c>
      <c r="AE74" s="54">
        <v>13.9</v>
      </c>
      <c r="AF74" s="197">
        <f t="shared" si="33"/>
        <v>13.200000000000001</v>
      </c>
      <c r="AG74" s="50">
        <v>37</v>
      </c>
      <c r="AH74" s="50">
        <v>35</v>
      </c>
      <c r="AI74" s="50">
        <v>53</v>
      </c>
      <c r="AJ74" s="167">
        <f t="shared" si="0"/>
        <v>6.8635000000000002E-2</v>
      </c>
      <c r="AK74" s="55"/>
      <c r="AL74" s="56" t="s">
        <v>3874</v>
      </c>
      <c r="AM74" s="57">
        <v>4203291000</v>
      </c>
      <c r="AN74" s="58"/>
      <c r="AO74" s="80" t="s">
        <v>1670</v>
      </c>
      <c r="AP74" s="21"/>
      <c r="AQ74" s="80" t="s">
        <v>1671</v>
      </c>
      <c r="AR74" s="81"/>
      <c r="AS74" s="80" t="s">
        <v>1672</v>
      </c>
      <c r="AT74" s="21"/>
      <c r="AU74" s="80" t="s">
        <v>1673</v>
      </c>
      <c r="AV74" s="81"/>
      <c r="AW74" s="63" t="s">
        <v>1674</v>
      </c>
      <c r="AX74" s="13"/>
      <c r="AY74" s="79" t="s">
        <v>1675</v>
      </c>
      <c r="AZ74" s="13"/>
      <c r="BA74" s="63" t="s">
        <v>1676</v>
      </c>
      <c r="BB74" s="73"/>
      <c r="BC74" s="80" t="s">
        <v>1677</v>
      </c>
      <c r="BD74" s="73"/>
      <c r="BE74" s="55" t="s">
        <v>1678</v>
      </c>
      <c r="BF74" s="73"/>
      <c r="BG74" s="80" t="s">
        <v>1679</v>
      </c>
      <c r="BH74" s="73"/>
      <c r="BI74" s="80" t="s">
        <v>1680</v>
      </c>
      <c r="BJ74" s="73"/>
      <c r="BK74" s="78" t="s">
        <v>1681</v>
      </c>
      <c r="BL74" s="17"/>
      <c r="BM74" s="177" t="s">
        <v>3894</v>
      </c>
      <c r="BN74" s="17"/>
      <c r="BO74" s="80" t="s">
        <v>1682</v>
      </c>
      <c r="BQ74" s="55" t="s">
        <v>1683</v>
      </c>
    </row>
    <row r="75" spans="1:69" s="65" customFormat="1" ht="13.5" customHeight="1" x14ac:dyDescent="0.2">
      <c r="A75" s="55" t="s">
        <v>47</v>
      </c>
      <c r="B75" s="67">
        <v>8718564520613</v>
      </c>
      <c r="C75" s="66" t="s">
        <v>1257</v>
      </c>
      <c r="D75" s="185" t="s">
        <v>4809</v>
      </c>
      <c r="E75" s="46" t="s">
        <v>4404</v>
      </c>
      <c r="F75" s="46" t="s">
        <v>4418</v>
      </c>
      <c r="G75" s="46" t="s">
        <v>4417</v>
      </c>
      <c r="H75" s="46" t="s">
        <v>333</v>
      </c>
      <c r="I75" s="46" t="s">
        <v>4419</v>
      </c>
      <c r="J75" s="46" t="s">
        <v>4420</v>
      </c>
      <c r="K75" s="46" t="s">
        <v>4443</v>
      </c>
      <c r="L75" s="46" t="s">
        <v>1148</v>
      </c>
      <c r="M75" s="68" t="s">
        <v>333</v>
      </c>
      <c r="N75" s="68" t="s">
        <v>333</v>
      </c>
      <c r="O75" s="68">
        <v>0.34</v>
      </c>
      <c r="P75" s="69" t="s">
        <v>241</v>
      </c>
      <c r="Q75" s="50">
        <v>370</v>
      </c>
      <c r="R75" s="50">
        <v>160</v>
      </c>
      <c r="S75" s="51">
        <v>25</v>
      </c>
      <c r="T75" s="48">
        <f t="shared" si="1"/>
        <v>1480</v>
      </c>
      <c r="U75" s="52"/>
      <c r="V75" s="49">
        <v>5</v>
      </c>
      <c r="W75" s="53">
        <v>1.72</v>
      </c>
      <c r="X75" s="196">
        <f t="shared" si="32"/>
        <v>1.6856</v>
      </c>
      <c r="Y75" s="50">
        <v>370</v>
      </c>
      <c r="Z75" s="50">
        <v>160</v>
      </c>
      <c r="AA75" s="50">
        <v>150</v>
      </c>
      <c r="AB75" s="48">
        <f t="shared" si="3"/>
        <v>8880</v>
      </c>
      <c r="AC75" s="52"/>
      <c r="AD75" s="50">
        <v>40</v>
      </c>
      <c r="AE75" s="54">
        <v>14.6</v>
      </c>
      <c r="AF75" s="197">
        <f t="shared" si="33"/>
        <v>13.600000000000001</v>
      </c>
      <c r="AG75" s="50">
        <v>37</v>
      </c>
      <c r="AH75" s="50">
        <v>35</v>
      </c>
      <c r="AI75" s="50">
        <v>53</v>
      </c>
      <c r="AJ75" s="167">
        <f t="shared" si="0"/>
        <v>6.8635000000000002E-2</v>
      </c>
      <c r="AK75" s="55"/>
      <c r="AL75" s="56" t="s">
        <v>3874</v>
      </c>
      <c r="AM75" s="57">
        <v>4203291000</v>
      </c>
      <c r="AN75" s="58"/>
      <c r="AO75" s="80" t="s">
        <v>1670</v>
      </c>
      <c r="AP75" s="21"/>
      <c r="AQ75" s="80" t="s">
        <v>1671</v>
      </c>
      <c r="AR75" s="81"/>
      <c r="AS75" s="80" t="s">
        <v>1672</v>
      </c>
      <c r="AT75" s="21"/>
      <c r="AU75" s="80" t="s">
        <v>1684</v>
      </c>
      <c r="AV75" s="81"/>
      <c r="AW75" s="63" t="s">
        <v>1674</v>
      </c>
      <c r="AX75" s="13"/>
      <c r="AY75" s="79" t="s">
        <v>1675</v>
      </c>
      <c r="AZ75" s="13"/>
      <c r="BA75" s="63" t="s">
        <v>1676</v>
      </c>
      <c r="BB75" s="82"/>
      <c r="BC75" s="80" t="s">
        <v>1685</v>
      </c>
      <c r="BD75" s="73"/>
      <c r="BE75" s="55" t="s">
        <v>1678</v>
      </c>
      <c r="BF75" s="73"/>
      <c r="BG75" s="80" t="s">
        <v>1679</v>
      </c>
      <c r="BH75" s="73"/>
      <c r="BI75" s="80" t="s">
        <v>1680</v>
      </c>
      <c r="BJ75" s="73"/>
      <c r="BK75" s="78" t="s">
        <v>1681</v>
      </c>
      <c r="BL75" s="17"/>
      <c r="BM75" s="177" t="s">
        <v>3894</v>
      </c>
      <c r="BN75" s="17"/>
      <c r="BO75" s="80" t="s">
        <v>1682</v>
      </c>
      <c r="BQ75" s="55" t="s">
        <v>1686</v>
      </c>
    </row>
    <row r="76" spans="1:69" s="65" customFormat="1" ht="13.5" customHeight="1" x14ac:dyDescent="0.2">
      <c r="A76" s="55" t="s">
        <v>48</v>
      </c>
      <c r="B76" s="67">
        <v>8718564520620</v>
      </c>
      <c r="C76" s="66" t="s">
        <v>1257</v>
      </c>
      <c r="D76" s="185" t="s">
        <v>4809</v>
      </c>
      <c r="E76" s="46" t="s">
        <v>4404</v>
      </c>
      <c r="F76" s="46" t="s">
        <v>4418</v>
      </c>
      <c r="G76" s="46" t="s">
        <v>4417</v>
      </c>
      <c r="H76" s="46" t="s">
        <v>333</v>
      </c>
      <c r="I76" s="46" t="s">
        <v>4419</v>
      </c>
      <c r="J76" s="46" t="s">
        <v>4420</v>
      </c>
      <c r="K76" s="46" t="s">
        <v>4443</v>
      </c>
      <c r="L76" s="46" t="s">
        <v>1148</v>
      </c>
      <c r="M76" s="68" t="s">
        <v>333</v>
      </c>
      <c r="N76" s="68" t="s">
        <v>333</v>
      </c>
      <c r="O76" s="68">
        <v>0.38</v>
      </c>
      <c r="P76" s="69" t="s">
        <v>239</v>
      </c>
      <c r="Q76" s="50">
        <v>360</v>
      </c>
      <c r="R76" s="50">
        <v>165</v>
      </c>
      <c r="S76" s="51">
        <v>30</v>
      </c>
      <c r="T76" s="48">
        <f t="shared" si="1"/>
        <v>1782</v>
      </c>
      <c r="U76" s="52"/>
      <c r="V76" s="49">
        <v>5</v>
      </c>
      <c r="W76" s="53">
        <v>1.95</v>
      </c>
      <c r="X76" s="196">
        <f t="shared" si="32"/>
        <v>1.911</v>
      </c>
      <c r="Y76" s="50">
        <v>360</v>
      </c>
      <c r="Z76" s="50">
        <v>165</v>
      </c>
      <c r="AA76" s="50">
        <v>150</v>
      </c>
      <c r="AB76" s="48">
        <f t="shared" si="3"/>
        <v>8910</v>
      </c>
      <c r="AC76" s="52"/>
      <c r="AD76" s="50">
        <v>40</v>
      </c>
      <c r="AE76" s="54">
        <v>15.7</v>
      </c>
      <c r="AF76" s="197">
        <f t="shared" si="33"/>
        <v>15.2</v>
      </c>
      <c r="AG76" s="50">
        <v>37</v>
      </c>
      <c r="AH76" s="50">
        <v>35</v>
      </c>
      <c r="AI76" s="50">
        <v>53</v>
      </c>
      <c r="AJ76" s="167">
        <f t="shared" si="0"/>
        <v>6.8635000000000002E-2</v>
      </c>
      <c r="AK76" s="55"/>
      <c r="AL76" s="56" t="s">
        <v>3874</v>
      </c>
      <c r="AM76" s="57">
        <v>4203291000</v>
      </c>
      <c r="AN76" s="58"/>
      <c r="AO76" s="80" t="s">
        <v>1670</v>
      </c>
      <c r="AP76" s="21"/>
      <c r="AQ76" s="80" t="s">
        <v>1687</v>
      </c>
      <c r="AR76" s="81"/>
      <c r="AS76" s="80" t="s">
        <v>1672</v>
      </c>
      <c r="AT76" s="21"/>
      <c r="AU76" s="80" t="s">
        <v>1673</v>
      </c>
      <c r="AV76" s="81"/>
      <c r="AW76" s="63" t="s">
        <v>1674</v>
      </c>
      <c r="AX76" s="13"/>
      <c r="AY76" s="79" t="s">
        <v>1675</v>
      </c>
      <c r="AZ76" s="13"/>
      <c r="BA76" s="63" t="s">
        <v>1676</v>
      </c>
      <c r="BB76" s="73"/>
      <c r="BC76" s="80" t="s">
        <v>1677</v>
      </c>
      <c r="BD76" s="73"/>
      <c r="BE76" s="55" t="s">
        <v>1678</v>
      </c>
      <c r="BF76" s="73"/>
      <c r="BG76" s="80" t="s">
        <v>1679</v>
      </c>
      <c r="BH76" s="73"/>
      <c r="BI76" s="80" t="s">
        <v>1680</v>
      </c>
      <c r="BJ76" s="73"/>
      <c r="BK76" s="78" t="s">
        <v>1681</v>
      </c>
      <c r="BL76" s="17"/>
      <c r="BM76" s="177" t="s">
        <v>3894</v>
      </c>
      <c r="BN76" s="17"/>
      <c r="BO76" s="80" t="s">
        <v>1682</v>
      </c>
      <c r="BQ76" s="55" t="s">
        <v>1683</v>
      </c>
    </row>
    <row r="77" spans="1:69" s="65" customFormat="1" ht="13.5" customHeight="1" x14ac:dyDescent="0.2">
      <c r="A77" s="55" t="s">
        <v>49</v>
      </c>
      <c r="B77" s="67">
        <v>8718564520637</v>
      </c>
      <c r="C77" s="66" t="s">
        <v>1258</v>
      </c>
      <c r="D77" s="185" t="s">
        <v>4812</v>
      </c>
      <c r="E77" s="46" t="s">
        <v>4404</v>
      </c>
      <c r="F77" s="46" t="s">
        <v>4115</v>
      </c>
      <c r="G77" s="46" t="s">
        <v>4421</v>
      </c>
      <c r="H77" s="46" t="s">
        <v>333</v>
      </c>
      <c r="I77" s="46" t="s">
        <v>4422</v>
      </c>
      <c r="J77" s="46" t="s">
        <v>4423</v>
      </c>
      <c r="K77" s="46" t="s">
        <v>4584</v>
      </c>
      <c r="L77" s="46" t="s">
        <v>1144</v>
      </c>
      <c r="M77" s="68" t="s">
        <v>333</v>
      </c>
      <c r="N77" s="68" t="s">
        <v>333</v>
      </c>
      <c r="O77" s="68">
        <v>0.38</v>
      </c>
      <c r="P77" s="69" t="s">
        <v>239</v>
      </c>
      <c r="Q77" s="50">
        <v>360</v>
      </c>
      <c r="R77" s="50">
        <v>170</v>
      </c>
      <c r="S77" s="51">
        <v>20.5</v>
      </c>
      <c r="T77" s="48">
        <f t="shared" ref="T77" si="34">(Q77/10*R77/10*S77/10)</f>
        <v>1254.5999999999999</v>
      </c>
      <c r="U77" s="52"/>
      <c r="V77" s="49">
        <v>5</v>
      </c>
      <c r="W77" s="53">
        <v>1.96</v>
      </c>
      <c r="X77" s="196">
        <f t="shared" si="32"/>
        <v>1.9207999999999998</v>
      </c>
      <c r="Y77" s="50">
        <v>360</v>
      </c>
      <c r="Z77" s="50">
        <v>170</v>
      </c>
      <c r="AA77" s="50">
        <v>206</v>
      </c>
      <c r="AB77" s="48">
        <f t="shared" ref="AB77" si="35">(Y77/10*Z77/10*AA77/10)</f>
        <v>12607.2</v>
      </c>
      <c r="AC77" s="52"/>
      <c r="AD77" s="50">
        <v>60</v>
      </c>
      <c r="AE77" s="54">
        <v>22</v>
      </c>
      <c r="AF77" s="197">
        <f t="shared" si="33"/>
        <v>22.8</v>
      </c>
      <c r="AG77" s="50">
        <v>37</v>
      </c>
      <c r="AH77" s="50">
        <v>32</v>
      </c>
      <c r="AI77" s="50">
        <v>60</v>
      </c>
      <c r="AJ77" s="167">
        <f t="shared" si="0"/>
        <v>7.1040000000000006E-2</v>
      </c>
      <c r="AK77" s="55"/>
      <c r="AL77" s="56" t="s">
        <v>3874</v>
      </c>
      <c r="AM77" s="57">
        <v>4203291000</v>
      </c>
      <c r="AN77" s="58"/>
      <c r="AO77" s="55" t="s">
        <v>1688</v>
      </c>
      <c r="AP77" s="21"/>
      <c r="AQ77" s="55" t="s">
        <v>1689</v>
      </c>
      <c r="AR77" s="73"/>
      <c r="AS77" s="55" t="s">
        <v>1690</v>
      </c>
      <c r="AT77" s="21"/>
      <c r="AU77" s="78" t="s">
        <v>1691</v>
      </c>
      <c r="AV77" s="61"/>
      <c r="AW77" s="63" t="s">
        <v>1692</v>
      </c>
      <c r="AX77" s="13"/>
      <c r="AY77" s="71" t="s">
        <v>1693</v>
      </c>
      <c r="AZ77" s="13"/>
      <c r="BA77" s="63" t="s">
        <v>1694</v>
      </c>
      <c r="BB77" s="73"/>
      <c r="BC77" s="78" t="s">
        <v>1695</v>
      </c>
      <c r="BD77" s="73"/>
      <c r="BE77" s="55" t="s">
        <v>1696</v>
      </c>
      <c r="BF77" s="73"/>
      <c r="BG77" s="55" t="s">
        <v>1697</v>
      </c>
      <c r="BH77" s="73"/>
      <c r="BI77" s="55" t="s">
        <v>1698</v>
      </c>
      <c r="BJ77" s="73"/>
      <c r="BK77" s="78" t="s">
        <v>1699</v>
      </c>
      <c r="BL77" s="17"/>
      <c r="BM77" s="169" t="s">
        <v>3895</v>
      </c>
      <c r="BN77" s="17"/>
      <c r="BO77" s="78" t="s">
        <v>1700</v>
      </c>
      <c r="BQ77" s="55" t="s">
        <v>1701</v>
      </c>
    </row>
    <row r="78" spans="1:69" s="65" customFormat="1" ht="13.5" customHeight="1" x14ac:dyDescent="0.2">
      <c r="A78" s="55" t="s">
        <v>50</v>
      </c>
      <c r="B78" s="67">
        <v>8718564520644</v>
      </c>
      <c r="C78" s="66" t="s">
        <v>1258</v>
      </c>
      <c r="D78" s="185" t="s">
        <v>4812</v>
      </c>
      <c r="E78" s="46" t="s">
        <v>4404</v>
      </c>
      <c r="F78" s="46" t="s">
        <v>4115</v>
      </c>
      <c r="G78" s="46" t="s">
        <v>4421</v>
      </c>
      <c r="H78" s="46" t="s">
        <v>333</v>
      </c>
      <c r="I78" s="46" t="s">
        <v>4422</v>
      </c>
      <c r="J78" s="46" t="s">
        <v>4423</v>
      </c>
      <c r="K78" s="46" t="s">
        <v>4584</v>
      </c>
      <c r="L78" s="46" t="s">
        <v>1144</v>
      </c>
      <c r="M78" s="68" t="s">
        <v>333</v>
      </c>
      <c r="N78" s="68" t="s">
        <v>333</v>
      </c>
      <c r="O78" s="68">
        <v>0.36</v>
      </c>
      <c r="P78" s="69" t="s">
        <v>242</v>
      </c>
      <c r="Q78" s="50">
        <v>330</v>
      </c>
      <c r="R78" s="50">
        <v>230</v>
      </c>
      <c r="S78" s="51">
        <v>15</v>
      </c>
      <c r="T78" s="48">
        <f t="shared" si="1"/>
        <v>1138.5</v>
      </c>
      <c r="U78" s="52"/>
      <c r="V78" s="49">
        <v>5</v>
      </c>
      <c r="W78" s="53">
        <v>1.82</v>
      </c>
      <c r="X78" s="196">
        <f t="shared" si="32"/>
        <v>1.7836000000000001</v>
      </c>
      <c r="Y78" s="50">
        <v>330</v>
      </c>
      <c r="Z78" s="50">
        <v>230</v>
      </c>
      <c r="AA78" s="50">
        <v>150</v>
      </c>
      <c r="AB78" s="48">
        <f t="shared" si="3"/>
        <v>11385</v>
      </c>
      <c r="AC78" s="52"/>
      <c r="AD78" s="50">
        <v>60</v>
      </c>
      <c r="AE78" s="54">
        <v>22</v>
      </c>
      <c r="AF78" s="197">
        <f t="shared" si="33"/>
        <v>21.599999999999998</v>
      </c>
      <c r="AG78" s="50">
        <v>37</v>
      </c>
      <c r="AH78" s="50">
        <v>32</v>
      </c>
      <c r="AI78" s="50">
        <v>60</v>
      </c>
      <c r="AJ78" s="167">
        <f t="shared" si="0"/>
        <v>7.1040000000000006E-2</v>
      </c>
      <c r="AK78" s="55"/>
      <c r="AL78" s="56" t="s">
        <v>3874</v>
      </c>
      <c r="AM78" s="57">
        <v>4203291000</v>
      </c>
      <c r="AN78" s="58"/>
      <c r="AO78" s="55" t="s">
        <v>1688</v>
      </c>
      <c r="AP78" s="21"/>
      <c r="AQ78" s="55" t="s">
        <v>1702</v>
      </c>
      <c r="AR78" s="73"/>
      <c r="AS78" s="55" t="s">
        <v>1690</v>
      </c>
      <c r="AT78" s="21"/>
      <c r="AU78" s="78" t="s">
        <v>1691</v>
      </c>
      <c r="AV78" s="61"/>
      <c r="AW78" s="63" t="s">
        <v>1692</v>
      </c>
      <c r="AX78" s="13"/>
      <c r="AY78" s="71" t="s">
        <v>1693</v>
      </c>
      <c r="AZ78" s="13"/>
      <c r="BA78" s="63" t="s">
        <v>1694</v>
      </c>
      <c r="BB78" s="73"/>
      <c r="BC78" s="78" t="s">
        <v>1695</v>
      </c>
      <c r="BD78" s="73"/>
      <c r="BE78" s="55" t="s">
        <v>1703</v>
      </c>
      <c r="BF78" s="73"/>
      <c r="BG78" s="55" t="s">
        <v>1697</v>
      </c>
      <c r="BH78" s="73"/>
      <c r="BI78" s="55" t="s">
        <v>1698</v>
      </c>
      <c r="BJ78" s="73"/>
      <c r="BK78" s="78" t="s">
        <v>1699</v>
      </c>
      <c r="BL78" s="17"/>
      <c r="BM78" s="169" t="s">
        <v>3895</v>
      </c>
      <c r="BN78" s="17"/>
      <c r="BO78" s="78" t="s">
        <v>1700</v>
      </c>
      <c r="BQ78" s="55" t="s">
        <v>1701</v>
      </c>
    </row>
    <row r="79" spans="1:69" s="65" customFormat="1" ht="13.5" customHeight="1" x14ac:dyDescent="0.2">
      <c r="A79" s="55" t="s">
        <v>51</v>
      </c>
      <c r="B79" s="67">
        <v>8718564520651</v>
      </c>
      <c r="C79" s="66" t="s">
        <v>1270</v>
      </c>
      <c r="D79" s="185" t="s">
        <v>4810</v>
      </c>
      <c r="E79" s="46" t="s">
        <v>4404</v>
      </c>
      <c r="F79" s="46" t="s">
        <v>4115</v>
      </c>
      <c r="G79" s="46" t="s">
        <v>4421</v>
      </c>
      <c r="H79" s="46" t="s">
        <v>333</v>
      </c>
      <c r="I79" s="46" t="s">
        <v>4422</v>
      </c>
      <c r="J79" s="46" t="s">
        <v>4423</v>
      </c>
      <c r="K79" s="46" t="s">
        <v>4584</v>
      </c>
      <c r="L79" s="46" t="s">
        <v>1144</v>
      </c>
      <c r="M79" s="68" t="s">
        <v>333</v>
      </c>
      <c r="N79" s="68" t="s">
        <v>333</v>
      </c>
      <c r="O79" s="68">
        <v>0.38</v>
      </c>
      <c r="P79" s="69" t="s">
        <v>239</v>
      </c>
      <c r="Q79" s="50">
        <v>360</v>
      </c>
      <c r="R79" s="50">
        <v>170</v>
      </c>
      <c r="S79" s="51">
        <v>20.5</v>
      </c>
      <c r="T79" s="48">
        <f t="shared" si="1"/>
        <v>1254.5999999999999</v>
      </c>
      <c r="U79" s="52"/>
      <c r="V79" s="49">
        <v>5</v>
      </c>
      <c r="W79" s="53">
        <v>1.96</v>
      </c>
      <c r="X79" s="196">
        <f t="shared" si="32"/>
        <v>1.9207999999999998</v>
      </c>
      <c r="Y79" s="50">
        <v>360</v>
      </c>
      <c r="Z79" s="50">
        <v>170</v>
      </c>
      <c r="AA79" s="50">
        <v>206</v>
      </c>
      <c r="AB79" s="48">
        <f t="shared" si="3"/>
        <v>12607.2</v>
      </c>
      <c r="AC79" s="52"/>
      <c r="AD79" s="50">
        <v>60</v>
      </c>
      <c r="AE79" s="54">
        <v>22</v>
      </c>
      <c r="AF79" s="197">
        <f t="shared" si="33"/>
        <v>22.8</v>
      </c>
      <c r="AG79" s="50">
        <v>37</v>
      </c>
      <c r="AH79" s="50">
        <v>32</v>
      </c>
      <c r="AI79" s="50">
        <v>62</v>
      </c>
      <c r="AJ79" s="167">
        <f t="shared" si="0"/>
        <v>7.3408000000000001E-2</v>
      </c>
      <c r="AK79" s="55"/>
      <c r="AL79" s="56" t="s">
        <v>3874</v>
      </c>
      <c r="AM79" s="57">
        <v>4203291000</v>
      </c>
      <c r="AN79" s="58"/>
      <c r="AO79" s="55" t="s">
        <v>862</v>
      </c>
      <c r="AP79" s="21"/>
      <c r="AQ79" s="55" t="s">
        <v>780</v>
      </c>
      <c r="AR79" s="73"/>
      <c r="AS79" s="55" t="s">
        <v>386</v>
      </c>
      <c r="AT79" s="21"/>
      <c r="AU79" s="78" t="s">
        <v>394</v>
      </c>
      <c r="AV79" s="61"/>
      <c r="AW79" s="63" t="s">
        <v>450</v>
      </c>
      <c r="AX79" s="13"/>
      <c r="AY79" s="71" t="s">
        <v>1170</v>
      </c>
      <c r="AZ79" s="13"/>
      <c r="BA79" s="63" t="s">
        <v>468</v>
      </c>
      <c r="BB79" s="73"/>
      <c r="BC79" s="78" t="s">
        <v>921</v>
      </c>
      <c r="BD79" s="73"/>
      <c r="BE79" s="55" t="s">
        <v>1180</v>
      </c>
      <c r="BF79" s="73"/>
      <c r="BG79" s="55" t="s">
        <v>1161</v>
      </c>
      <c r="BH79" s="73"/>
      <c r="BI79" s="55" t="s">
        <v>1704</v>
      </c>
      <c r="BJ79" s="73"/>
      <c r="BK79" s="78" t="s">
        <v>572</v>
      </c>
      <c r="BL79" s="17"/>
      <c r="BM79" s="169" t="s">
        <v>3896</v>
      </c>
      <c r="BN79" s="17"/>
      <c r="BO79" s="78" t="s">
        <v>922</v>
      </c>
      <c r="BQ79" s="55" t="s">
        <v>1024</v>
      </c>
    </row>
    <row r="80" spans="1:69" s="65" customFormat="1" ht="13.5" customHeight="1" x14ac:dyDescent="0.2">
      <c r="A80" s="55" t="s">
        <v>52</v>
      </c>
      <c r="B80" s="67">
        <v>8718564520668</v>
      </c>
      <c r="C80" s="66" t="s">
        <v>1270</v>
      </c>
      <c r="D80" s="185" t="s">
        <v>4810</v>
      </c>
      <c r="E80" s="46" t="s">
        <v>4404</v>
      </c>
      <c r="F80" s="46" t="s">
        <v>4115</v>
      </c>
      <c r="G80" s="46" t="s">
        <v>4421</v>
      </c>
      <c r="H80" s="46" t="s">
        <v>333</v>
      </c>
      <c r="I80" s="46" t="s">
        <v>4422</v>
      </c>
      <c r="J80" s="46" t="s">
        <v>4423</v>
      </c>
      <c r="K80" s="46" t="s">
        <v>4584</v>
      </c>
      <c r="L80" s="46" t="s">
        <v>1144</v>
      </c>
      <c r="M80" s="68" t="s">
        <v>333</v>
      </c>
      <c r="N80" s="68" t="s">
        <v>333</v>
      </c>
      <c r="O80" s="68">
        <v>0.5</v>
      </c>
      <c r="P80" s="69">
        <v>0.25</v>
      </c>
      <c r="Q80" s="50">
        <v>440</v>
      </c>
      <c r="R80" s="50">
        <v>230</v>
      </c>
      <c r="S80" s="51">
        <v>18</v>
      </c>
      <c r="T80" s="48">
        <f t="shared" si="1"/>
        <v>1821.6</v>
      </c>
      <c r="U80" s="52"/>
      <c r="V80" s="49">
        <v>5</v>
      </c>
      <c r="W80" s="53">
        <v>2.5499999999999998</v>
      </c>
      <c r="X80" s="196">
        <f t="shared" si="32"/>
        <v>2.4989999999999997</v>
      </c>
      <c r="Y80" s="50">
        <v>44</v>
      </c>
      <c r="Z80" s="50">
        <v>23</v>
      </c>
      <c r="AA80" s="50">
        <v>17.5</v>
      </c>
      <c r="AB80" s="48">
        <f t="shared" si="3"/>
        <v>17.71</v>
      </c>
      <c r="AC80" s="52"/>
      <c r="AD80" s="50">
        <v>40</v>
      </c>
      <c r="AE80" s="54">
        <v>20.18</v>
      </c>
      <c r="AF80" s="197">
        <f t="shared" si="33"/>
        <v>20</v>
      </c>
      <c r="AG80" s="50">
        <v>47</v>
      </c>
      <c r="AH80" s="50">
        <v>32</v>
      </c>
      <c r="AI80" s="50">
        <v>41</v>
      </c>
      <c r="AJ80" s="167">
        <f t="shared" si="0"/>
        <v>6.1663999999999997E-2</v>
      </c>
      <c r="AK80" s="55"/>
      <c r="AL80" s="56" t="s">
        <v>3874</v>
      </c>
      <c r="AM80" s="57">
        <v>4203291000</v>
      </c>
      <c r="AN80" s="58"/>
      <c r="AO80" s="55" t="s">
        <v>863</v>
      </c>
      <c r="AP80" s="21"/>
      <c r="AQ80" s="55" t="s">
        <v>781</v>
      </c>
      <c r="AR80" s="73"/>
      <c r="AS80" s="55" t="s">
        <v>391</v>
      </c>
      <c r="AT80" s="21"/>
      <c r="AU80" s="78" t="s">
        <v>395</v>
      </c>
      <c r="AV80" s="61"/>
      <c r="AW80" s="63" t="s">
        <v>451</v>
      </c>
      <c r="AX80" s="13"/>
      <c r="AY80" s="71" t="s">
        <v>1171</v>
      </c>
      <c r="AZ80" s="13"/>
      <c r="BA80" s="63" t="s">
        <v>469</v>
      </c>
      <c r="BB80" s="73"/>
      <c r="BC80" s="78" t="s">
        <v>923</v>
      </c>
      <c r="BD80" s="73"/>
      <c r="BE80" s="55" t="s">
        <v>1181</v>
      </c>
      <c r="BF80" s="73"/>
      <c r="BG80" s="55" t="s">
        <v>1162</v>
      </c>
      <c r="BH80" s="73"/>
      <c r="BI80" s="55" t="s">
        <v>625</v>
      </c>
      <c r="BJ80" s="73"/>
      <c r="BK80" s="78" t="s">
        <v>573</v>
      </c>
      <c r="BL80" s="17"/>
      <c r="BM80" s="169" t="s">
        <v>3896</v>
      </c>
      <c r="BN80" s="17"/>
      <c r="BO80" s="78" t="s">
        <v>924</v>
      </c>
      <c r="BQ80" s="55" t="s">
        <v>1025</v>
      </c>
    </row>
    <row r="81" spans="1:69" s="21" customFormat="1" ht="13.5" customHeight="1" x14ac:dyDescent="0.25">
      <c r="A81" s="55" t="s">
        <v>382</v>
      </c>
      <c r="B81" s="67">
        <v>8718564520675</v>
      </c>
      <c r="C81" s="66" t="s">
        <v>1270</v>
      </c>
      <c r="D81" s="185" t="s">
        <v>4810</v>
      </c>
      <c r="E81" s="46" t="s">
        <v>4404</v>
      </c>
      <c r="F81" s="46" t="s">
        <v>4115</v>
      </c>
      <c r="G81" s="46" t="s">
        <v>4421</v>
      </c>
      <c r="H81" s="46" t="s">
        <v>333</v>
      </c>
      <c r="I81" s="46" t="s">
        <v>4422</v>
      </c>
      <c r="J81" s="46" t="s">
        <v>4423</v>
      </c>
      <c r="K81" s="46" t="s">
        <v>4584</v>
      </c>
      <c r="L81" s="46" t="s">
        <v>1144</v>
      </c>
      <c r="M81" s="68" t="s">
        <v>333</v>
      </c>
      <c r="N81" s="68" t="s">
        <v>333</v>
      </c>
      <c r="O81" s="68">
        <v>0.38</v>
      </c>
      <c r="P81" s="69" t="s">
        <v>239</v>
      </c>
      <c r="Q81" s="50">
        <v>360</v>
      </c>
      <c r="R81" s="50">
        <v>170</v>
      </c>
      <c r="S81" s="51">
        <v>20.5</v>
      </c>
      <c r="T81" s="48">
        <f t="shared" si="1"/>
        <v>1254.5999999999999</v>
      </c>
      <c r="U81" s="52"/>
      <c r="V81" s="49">
        <v>5</v>
      </c>
      <c r="W81" s="53">
        <v>1.96</v>
      </c>
      <c r="X81" s="196">
        <f t="shared" si="32"/>
        <v>1.9207999999999998</v>
      </c>
      <c r="Y81" s="50">
        <v>360</v>
      </c>
      <c r="Z81" s="50">
        <v>170</v>
      </c>
      <c r="AA81" s="50">
        <v>206</v>
      </c>
      <c r="AB81" s="48">
        <f t="shared" si="3"/>
        <v>12607.2</v>
      </c>
      <c r="AC81" s="52"/>
      <c r="AD81" s="50">
        <v>60</v>
      </c>
      <c r="AE81" s="54">
        <v>22</v>
      </c>
      <c r="AF81" s="197">
        <f t="shared" si="33"/>
        <v>22.8</v>
      </c>
      <c r="AG81" s="50">
        <v>37</v>
      </c>
      <c r="AH81" s="50">
        <v>32</v>
      </c>
      <c r="AI81" s="50">
        <v>62</v>
      </c>
      <c r="AJ81" s="167">
        <f t="shared" ref="AJ81:AJ180" si="36">AG81*AH81*AI81/1000000</f>
        <v>7.3408000000000001E-2</v>
      </c>
      <c r="AK81" s="55"/>
      <c r="AL81" s="56" t="s">
        <v>3874</v>
      </c>
      <c r="AM81" s="57">
        <v>4203291000</v>
      </c>
      <c r="AN81" s="58"/>
      <c r="AO81" s="55" t="s">
        <v>1705</v>
      </c>
      <c r="AQ81" s="55" t="s">
        <v>782</v>
      </c>
      <c r="AR81" s="73"/>
      <c r="AS81" s="55" t="s">
        <v>1706</v>
      </c>
      <c r="AU81" s="78" t="s">
        <v>1707</v>
      </c>
      <c r="AV81" s="61"/>
      <c r="AW81" s="83" t="s">
        <v>1708</v>
      </c>
      <c r="AX81" s="13"/>
      <c r="AY81" s="71" t="s">
        <v>1172</v>
      </c>
      <c r="AZ81" s="13"/>
      <c r="BA81" s="63" t="s">
        <v>1709</v>
      </c>
      <c r="BB81" s="61"/>
      <c r="BC81" s="78" t="s">
        <v>1710</v>
      </c>
      <c r="BD81" s="73"/>
      <c r="BE81" s="55" t="s">
        <v>1711</v>
      </c>
      <c r="BF81" s="73"/>
      <c r="BG81" s="84" t="s">
        <v>1712</v>
      </c>
      <c r="BH81" s="73"/>
      <c r="BI81" s="55" t="s">
        <v>1713</v>
      </c>
      <c r="BJ81" s="73"/>
      <c r="BK81" s="78" t="s">
        <v>1714</v>
      </c>
      <c r="BL81" s="17"/>
      <c r="BM81" s="169" t="s">
        <v>4053</v>
      </c>
      <c r="BN81" s="17"/>
      <c r="BO81" s="78" t="s">
        <v>1715</v>
      </c>
      <c r="BQ81" s="119" t="s">
        <v>1716</v>
      </c>
    </row>
    <row r="82" spans="1:69" s="21" customFormat="1" ht="13.5" customHeight="1" x14ac:dyDescent="0.25">
      <c r="A82" s="55" t="s">
        <v>383</v>
      </c>
      <c r="B82" s="67">
        <v>8718564523065</v>
      </c>
      <c r="C82" s="66" t="s">
        <v>1270</v>
      </c>
      <c r="D82" s="185" t="s">
        <v>4810</v>
      </c>
      <c r="E82" s="46" t="s">
        <v>4404</v>
      </c>
      <c r="F82" s="46" t="s">
        <v>4115</v>
      </c>
      <c r="G82" s="46" t="s">
        <v>4421</v>
      </c>
      <c r="H82" s="46" t="s">
        <v>333</v>
      </c>
      <c r="I82" s="46" t="s">
        <v>4422</v>
      </c>
      <c r="J82" s="46" t="s">
        <v>4423</v>
      </c>
      <c r="K82" s="46" t="s">
        <v>4584</v>
      </c>
      <c r="L82" s="46" t="s">
        <v>1144</v>
      </c>
      <c r="M82" s="68" t="s">
        <v>333</v>
      </c>
      <c r="N82" s="68" t="s">
        <v>333</v>
      </c>
      <c r="O82" s="68">
        <v>0.36</v>
      </c>
      <c r="P82" s="69" t="s">
        <v>242</v>
      </c>
      <c r="Q82" s="50">
        <v>330</v>
      </c>
      <c r="R82" s="50">
        <v>230</v>
      </c>
      <c r="S82" s="51">
        <v>15</v>
      </c>
      <c r="T82" s="48">
        <f t="shared" si="1"/>
        <v>1138.5</v>
      </c>
      <c r="U82" s="52"/>
      <c r="V82" s="49">
        <v>5</v>
      </c>
      <c r="W82" s="53">
        <v>1.82</v>
      </c>
      <c r="X82" s="196">
        <f t="shared" si="32"/>
        <v>1.7836000000000001</v>
      </c>
      <c r="Y82" s="50">
        <v>330</v>
      </c>
      <c r="Z82" s="50">
        <v>230</v>
      </c>
      <c r="AA82" s="50">
        <v>150</v>
      </c>
      <c r="AB82" s="48">
        <f t="shared" si="3"/>
        <v>11385</v>
      </c>
      <c r="AC82" s="52"/>
      <c r="AD82" s="50">
        <v>60</v>
      </c>
      <c r="AE82" s="54">
        <v>22</v>
      </c>
      <c r="AF82" s="197">
        <f t="shared" si="33"/>
        <v>21.599999999999998</v>
      </c>
      <c r="AG82" s="50">
        <v>37</v>
      </c>
      <c r="AH82" s="50">
        <v>32</v>
      </c>
      <c r="AI82" s="50">
        <v>62</v>
      </c>
      <c r="AJ82" s="167">
        <f t="shared" si="36"/>
        <v>7.3408000000000001E-2</v>
      </c>
      <c r="AK82" s="55"/>
      <c r="AL82" s="56" t="s">
        <v>3874</v>
      </c>
      <c r="AM82" s="57">
        <v>4203291000</v>
      </c>
      <c r="AN82" s="58"/>
      <c r="AO82" s="55" t="s">
        <v>1705</v>
      </c>
      <c r="AQ82" s="55" t="s">
        <v>782</v>
      </c>
      <c r="AR82" s="73"/>
      <c r="AS82" s="55" t="s">
        <v>1706</v>
      </c>
      <c r="AU82" s="78" t="s">
        <v>1707</v>
      </c>
      <c r="AV82" s="61"/>
      <c r="AW82" s="83" t="s">
        <v>1708</v>
      </c>
      <c r="AX82" s="13"/>
      <c r="AY82" s="71" t="s">
        <v>1172</v>
      </c>
      <c r="AZ82" s="13"/>
      <c r="BA82" s="63" t="s">
        <v>1709</v>
      </c>
      <c r="BB82" s="61"/>
      <c r="BC82" s="78" t="s">
        <v>1710</v>
      </c>
      <c r="BD82" s="73"/>
      <c r="BE82" s="55" t="s">
        <v>1711</v>
      </c>
      <c r="BF82" s="73"/>
      <c r="BG82" s="84" t="s">
        <v>1712</v>
      </c>
      <c r="BH82" s="73"/>
      <c r="BI82" s="55" t="s">
        <v>1713</v>
      </c>
      <c r="BJ82" s="73"/>
      <c r="BK82" s="78" t="s">
        <v>1714</v>
      </c>
      <c r="BL82" s="17"/>
      <c r="BM82" s="169" t="s">
        <v>4054</v>
      </c>
      <c r="BN82" s="17"/>
      <c r="BO82" s="78" t="s">
        <v>1715</v>
      </c>
      <c r="BQ82" s="119" t="s">
        <v>1716</v>
      </c>
    </row>
    <row r="83" spans="1:69" s="21" customFormat="1" ht="13.5" customHeight="1" x14ac:dyDescent="0.25">
      <c r="A83" s="55" t="s">
        <v>53</v>
      </c>
      <c r="B83" s="67">
        <v>8718564520682</v>
      </c>
      <c r="C83" s="66" t="s">
        <v>1259</v>
      </c>
      <c r="D83" s="185" t="s">
        <v>4811</v>
      </c>
      <c r="E83" s="46" t="s">
        <v>4404</v>
      </c>
      <c r="F83" s="46" t="s">
        <v>4115</v>
      </c>
      <c r="G83" s="46" t="s">
        <v>4421</v>
      </c>
      <c r="H83" s="46" t="s">
        <v>333</v>
      </c>
      <c r="I83" s="46" t="s">
        <v>4422</v>
      </c>
      <c r="J83" s="46" t="s">
        <v>4423</v>
      </c>
      <c r="K83" s="46" t="s">
        <v>4584</v>
      </c>
      <c r="L83" s="46" t="s">
        <v>1144</v>
      </c>
      <c r="M83" s="68" t="s">
        <v>333</v>
      </c>
      <c r="N83" s="68" t="s">
        <v>333</v>
      </c>
      <c r="O83" s="68">
        <v>0.38</v>
      </c>
      <c r="P83" s="69" t="s">
        <v>239</v>
      </c>
      <c r="Q83" s="50">
        <v>360</v>
      </c>
      <c r="R83" s="50">
        <v>170</v>
      </c>
      <c r="S83" s="51">
        <v>20.5</v>
      </c>
      <c r="T83" s="48">
        <f t="shared" ref="T83:T147" si="37">(Q83/10*R83/10*S83/10)</f>
        <v>1254.5999999999999</v>
      </c>
      <c r="U83" s="52"/>
      <c r="V83" s="49">
        <v>5</v>
      </c>
      <c r="W83" s="53">
        <v>1.96</v>
      </c>
      <c r="X83" s="196">
        <f t="shared" si="32"/>
        <v>1.9207999999999998</v>
      </c>
      <c r="Y83" s="50">
        <v>360</v>
      </c>
      <c r="Z83" s="50">
        <v>170</v>
      </c>
      <c r="AA83" s="50">
        <v>206</v>
      </c>
      <c r="AB83" s="48">
        <f t="shared" ref="AB83:AB147" si="38">(Y83/10*Z83/10*AA83/10)</f>
        <v>12607.2</v>
      </c>
      <c r="AC83" s="52"/>
      <c r="AD83" s="50">
        <v>60</v>
      </c>
      <c r="AE83" s="54">
        <v>22</v>
      </c>
      <c r="AF83" s="197">
        <f t="shared" si="33"/>
        <v>22.8</v>
      </c>
      <c r="AG83" s="50">
        <v>37</v>
      </c>
      <c r="AH83" s="50">
        <v>32</v>
      </c>
      <c r="AI83" s="50">
        <v>62</v>
      </c>
      <c r="AJ83" s="167">
        <f t="shared" si="36"/>
        <v>7.3408000000000001E-2</v>
      </c>
      <c r="AK83" s="55"/>
      <c r="AL83" s="56" t="s">
        <v>3874</v>
      </c>
      <c r="AM83" s="57">
        <v>4203291000</v>
      </c>
      <c r="AN83" s="58"/>
      <c r="AO83" s="55" t="s">
        <v>1717</v>
      </c>
      <c r="AQ83" s="55" t="s">
        <v>783</v>
      </c>
      <c r="AR83" s="73"/>
      <c r="AS83" s="55" t="s">
        <v>1718</v>
      </c>
      <c r="AU83" s="168" t="s">
        <v>4593</v>
      </c>
      <c r="AV83" s="61"/>
      <c r="AW83" s="83" t="s">
        <v>1719</v>
      </c>
      <c r="AX83" s="13"/>
      <c r="AY83" s="71" t="s">
        <v>1173</v>
      </c>
      <c r="AZ83" s="13"/>
      <c r="BA83" s="63" t="s">
        <v>1720</v>
      </c>
      <c r="BB83" s="61"/>
      <c r="BC83" s="78" t="s">
        <v>1174</v>
      </c>
      <c r="BD83" s="73"/>
      <c r="BE83" s="55" t="s">
        <v>1721</v>
      </c>
      <c r="BF83" s="73"/>
      <c r="BG83" s="55" t="s">
        <v>1163</v>
      </c>
      <c r="BH83" s="73"/>
      <c r="BI83" s="78" t="s">
        <v>1722</v>
      </c>
      <c r="BJ83" s="73"/>
      <c r="BK83" s="78" t="s">
        <v>1723</v>
      </c>
      <c r="BL83" s="17"/>
      <c r="BM83" s="169" t="s">
        <v>3897</v>
      </c>
      <c r="BN83" s="17"/>
      <c r="BO83" s="78" t="s">
        <v>1724</v>
      </c>
      <c r="BQ83" s="119" t="s">
        <v>1725</v>
      </c>
    </row>
    <row r="84" spans="1:69" s="65" customFormat="1" ht="13.5" customHeight="1" x14ac:dyDescent="0.2">
      <c r="A84" s="55" t="s">
        <v>4073</v>
      </c>
      <c r="B84" s="67">
        <v>8718564524963</v>
      </c>
      <c r="C84" s="66" t="s">
        <v>1270</v>
      </c>
      <c r="D84" s="185" t="s">
        <v>4810</v>
      </c>
      <c r="E84" s="46" t="s">
        <v>4404</v>
      </c>
      <c r="F84" s="46" t="s">
        <v>4115</v>
      </c>
      <c r="G84" s="46" t="s">
        <v>4421</v>
      </c>
      <c r="H84" s="46" t="s">
        <v>333</v>
      </c>
      <c r="I84" s="46" t="s">
        <v>4422</v>
      </c>
      <c r="J84" s="46" t="s">
        <v>4423</v>
      </c>
      <c r="K84" s="46" t="s">
        <v>4584</v>
      </c>
      <c r="L84" s="46" t="s">
        <v>1144</v>
      </c>
      <c r="M84" s="68" t="s">
        <v>333</v>
      </c>
      <c r="N84" s="68" t="s">
        <v>333</v>
      </c>
      <c r="O84" s="68">
        <v>0.38</v>
      </c>
      <c r="P84" s="69" t="s">
        <v>239</v>
      </c>
      <c r="Q84" s="50">
        <v>360</v>
      </c>
      <c r="R84" s="50">
        <v>170</v>
      </c>
      <c r="S84" s="51">
        <v>20.5</v>
      </c>
      <c r="T84" s="48">
        <f t="shared" si="37"/>
        <v>1254.5999999999999</v>
      </c>
      <c r="U84" s="52"/>
      <c r="V84" s="49">
        <v>5</v>
      </c>
      <c r="W84" s="53">
        <v>1.96</v>
      </c>
      <c r="X84" s="196">
        <f t="shared" si="32"/>
        <v>1.9207999999999998</v>
      </c>
      <c r="Y84" s="50">
        <v>360</v>
      </c>
      <c r="Z84" s="50">
        <v>170</v>
      </c>
      <c r="AA84" s="50">
        <v>206</v>
      </c>
      <c r="AB84" s="48">
        <f t="shared" si="38"/>
        <v>12607.2</v>
      </c>
      <c r="AC84" s="52"/>
      <c r="AD84" s="50">
        <v>60</v>
      </c>
      <c r="AE84" s="54">
        <v>22</v>
      </c>
      <c r="AF84" s="197">
        <f t="shared" si="33"/>
        <v>22.8</v>
      </c>
      <c r="AG84" s="50">
        <v>37</v>
      </c>
      <c r="AH84" s="50">
        <v>32</v>
      </c>
      <c r="AI84" s="50">
        <v>62</v>
      </c>
      <c r="AJ84" s="167">
        <f t="shared" si="36"/>
        <v>7.3408000000000001E-2</v>
      </c>
      <c r="AK84" s="55"/>
      <c r="AL84" s="56" t="s">
        <v>3874</v>
      </c>
      <c r="AM84" s="57">
        <v>4203291000</v>
      </c>
      <c r="AN84" s="58"/>
      <c r="AO84" s="55" t="s">
        <v>862</v>
      </c>
      <c r="AP84" s="21"/>
      <c r="AQ84" s="55" t="s">
        <v>780</v>
      </c>
      <c r="AR84" s="73"/>
      <c r="AS84" s="55" t="s">
        <v>386</v>
      </c>
      <c r="AT84" s="21"/>
      <c r="AU84" s="78" t="s">
        <v>394</v>
      </c>
      <c r="AV84" s="61"/>
      <c r="AW84" s="63" t="s">
        <v>450</v>
      </c>
      <c r="AX84" s="13"/>
      <c r="AY84" s="71" t="s">
        <v>1170</v>
      </c>
      <c r="AZ84" s="13"/>
      <c r="BA84" s="63" t="s">
        <v>468</v>
      </c>
      <c r="BB84" s="73"/>
      <c r="BC84" s="78" t="s">
        <v>921</v>
      </c>
      <c r="BD84" s="73"/>
      <c r="BE84" s="55" t="s">
        <v>1180</v>
      </c>
      <c r="BF84" s="73"/>
      <c r="BG84" s="55" t="s">
        <v>1161</v>
      </c>
      <c r="BH84" s="73"/>
      <c r="BI84" s="55" t="s">
        <v>1704</v>
      </c>
      <c r="BJ84" s="73"/>
      <c r="BK84" s="78" t="s">
        <v>572</v>
      </c>
      <c r="BL84" s="17"/>
      <c r="BM84" s="169" t="s">
        <v>3896</v>
      </c>
      <c r="BN84" s="17"/>
      <c r="BO84" s="78" t="s">
        <v>922</v>
      </c>
      <c r="BQ84" s="55" t="s">
        <v>1024</v>
      </c>
    </row>
    <row r="85" spans="1:69" s="21" customFormat="1" ht="13.5" customHeight="1" x14ac:dyDescent="0.2">
      <c r="A85" s="55" t="s">
        <v>54</v>
      </c>
      <c r="B85" s="67">
        <v>8718564520699</v>
      </c>
      <c r="C85" s="66" t="s">
        <v>1270</v>
      </c>
      <c r="D85" s="185" t="s">
        <v>4810</v>
      </c>
      <c r="E85" s="46" t="s">
        <v>4404</v>
      </c>
      <c r="F85" s="46" t="s">
        <v>4115</v>
      </c>
      <c r="G85" s="46" t="s">
        <v>4421</v>
      </c>
      <c r="H85" s="46" t="s">
        <v>333</v>
      </c>
      <c r="I85" s="46" t="s">
        <v>4422</v>
      </c>
      <c r="J85" s="46" t="s">
        <v>4423</v>
      </c>
      <c r="K85" s="46" t="s">
        <v>4584</v>
      </c>
      <c r="L85" s="46" t="s">
        <v>1144</v>
      </c>
      <c r="M85" s="68" t="s">
        <v>333</v>
      </c>
      <c r="N85" s="68" t="s">
        <v>333</v>
      </c>
      <c r="O85" s="68">
        <v>0.36</v>
      </c>
      <c r="P85" s="69" t="s">
        <v>242</v>
      </c>
      <c r="Q85" s="50">
        <v>330</v>
      </c>
      <c r="R85" s="50">
        <v>230</v>
      </c>
      <c r="S85" s="51">
        <v>15</v>
      </c>
      <c r="T85" s="48">
        <f t="shared" si="37"/>
        <v>1138.5</v>
      </c>
      <c r="U85" s="52"/>
      <c r="V85" s="49">
        <v>5</v>
      </c>
      <c r="W85" s="53">
        <v>1.82</v>
      </c>
      <c r="X85" s="196">
        <f t="shared" si="32"/>
        <v>1.7836000000000001</v>
      </c>
      <c r="Y85" s="50">
        <v>330</v>
      </c>
      <c r="Z85" s="50">
        <v>230</v>
      </c>
      <c r="AA85" s="50">
        <v>150</v>
      </c>
      <c r="AB85" s="48">
        <f t="shared" si="38"/>
        <v>11385</v>
      </c>
      <c r="AC85" s="52"/>
      <c r="AD85" s="50">
        <v>60</v>
      </c>
      <c r="AE85" s="54">
        <v>16.399999999999999</v>
      </c>
      <c r="AF85" s="197">
        <f t="shared" si="33"/>
        <v>21.599999999999998</v>
      </c>
      <c r="AG85" s="50">
        <v>37</v>
      </c>
      <c r="AH85" s="50">
        <v>32</v>
      </c>
      <c r="AI85" s="50">
        <v>62</v>
      </c>
      <c r="AJ85" s="167">
        <f t="shared" si="36"/>
        <v>7.3408000000000001E-2</v>
      </c>
      <c r="AK85" s="55"/>
      <c r="AL85" s="56" t="s">
        <v>3874</v>
      </c>
      <c r="AM85" s="57">
        <v>4203291000</v>
      </c>
      <c r="AN85" s="58"/>
      <c r="AO85" s="55" t="s">
        <v>862</v>
      </c>
      <c r="AQ85" s="55" t="s">
        <v>780</v>
      </c>
      <c r="AR85" s="73"/>
      <c r="AS85" s="55" t="s">
        <v>386</v>
      </c>
      <c r="AU85" s="78" t="s">
        <v>394</v>
      </c>
      <c r="AV85" s="61"/>
      <c r="AW85" s="63" t="s">
        <v>450</v>
      </c>
      <c r="AX85" s="13"/>
      <c r="AY85" s="71" t="s">
        <v>1170</v>
      </c>
      <c r="AZ85" s="13"/>
      <c r="BA85" s="63" t="s">
        <v>468</v>
      </c>
      <c r="BB85" s="73"/>
      <c r="BC85" s="78" t="s">
        <v>921</v>
      </c>
      <c r="BD85" s="73"/>
      <c r="BE85" s="55" t="s">
        <v>718</v>
      </c>
      <c r="BF85" s="73"/>
      <c r="BG85" s="55" t="s">
        <v>1161</v>
      </c>
      <c r="BH85" s="73"/>
      <c r="BI85" s="55" t="s">
        <v>1704</v>
      </c>
      <c r="BJ85" s="73"/>
      <c r="BK85" s="78" t="s">
        <v>572</v>
      </c>
      <c r="BL85" s="17"/>
      <c r="BM85" s="169" t="s">
        <v>4055</v>
      </c>
      <c r="BN85" s="17"/>
      <c r="BO85" s="78" t="s">
        <v>922</v>
      </c>
      <c r="BQ85" s="55" t="s">
        <v>1024</v>
      </c>
    </row>
    <row r="86" spans="1:69" s="21" customFormat="1" ht="13.5" customHeight="1" x14ac:dyDescent="0.2">
      <c r="A86" s="55" t="s">
        <v>4074</v>
      </c>
      <c r="B86" s="67">
        <v>8718564524970</v>
      </c>
      <c r="C86" s="66" t="s">
        <v>1270</v>
      </c>
      <c r="D86" s="185" t="s">
        <v>4810</v>
      </c>
      <c r="E86" s="46" t="s">
        <v>4404</v>
      </c>
      <c r="F86" s="46" t="s">
        <v>4115</v>
      </c>
      <c r="G86" s="46" t="s">
        <v>4421</v>
      </c>
      <c r="H86" s="46" t="s">
        <v>333</v>
      </c>
      <c r="I86" s="46" t="s">
        <v>4422</v>
      </c>
      <c r="J86" s="46" t="s">
        <v>4423</v>
      </c>
      <c r="K86" s="46" t="s">
        <v>4584</v>
      </c>
      <c r="L86" s="46" t="s">
        <v>1144</v>
      </c>
      <c r="M86" s="68" t="s">
        <v>333</v>
      </c>
      <c r="N86" s="68" t="s">
        <v>333</v>
      </c>
      <c r="O86" s="68">
        <v>0.4</v>
      </c>
      <c r="P86" s="69" t="s">
        <v>243</v>
      </c>
      <c r="Q86" s="50">
        <v>365</v>
      </c>
      <c r="R86" s="50">
        <v>170</v>
      </c>
      <c r="S86" s="51">
        <v>20.5</v>
      </c>
      <c r="T86" s="48">
        <f t="shared" ref="T86" si="39">(Q86/10*R86/10*S86/10)</f>
        <v>1272.0250000000001</v>
      </c>
      <c r="U86" s="52"/>
      <c r="V86" s="49">
        <v>5</v>
      </c>
      <c r="W86" s="53">
        <v>1.99</v>
      </c>
      <c r="X86" s="196">
        <f t="shared" si="32"/>
        <v>1.9501999999999999</v>
      </c>
      <c r="Y86" s="50">
        <v>365</v>
      </c>
      <c r="Z86" s="50">
        <v>170</v>
      </c>
      <c r="AA86" s="50">
        <v>206</v>
      </c>
      <c r="AB86" s="48">
        <f t="shared" ref="AB86" si="40">(Y86/10*Z86/10*AA86/10)</f>
        <v>12782.3</v>
      </c>
      <c r="AC86" s="52"/>
      <c r="AD86" s="50">
        <v>60</v>
      </c>
      <c r="AE86" s="54">
        <v>16.399999999999999</v>
      </c>
      <c r="AF86" s="197">
        <f t="shared" si="33"/>
        <v>24</v>
      </c>
      <c r="AG86" s="50">
        <v>37</v>
      </c>
      <c r="AH86" s="50">
        <v>32</v>
      </c>
      <c r="AI86" s="50">
        <v>62</v>
      </c>
      <c r="AJ86" s="167">
        <f t="shared" ref="AJ86" si="41">AG86*AH86*AI86/1000000</f>
        <v>7.3408000000000001E-2</v>
      </c>
      <c r="AK86" s="55"/>
      <c r="AL86" s="56" t="s">
        <v>3874</v>
      </c>
      <c r="AM86" s="57">
        <v>4203291000</v>
      </c>
      <c r="AN86" s="58"/>
      <c r="AO86" s="55" t="s">
        <v>862</v>
      </c>
      <c r="AQ86" s="55" t="s">
        <v>780</v>
      </c>
      <c r="AR86" s="73"/>
      <c r="AS86" s="55" t="s">
        <v>386</v>
      </c>
      <c r="AU86" s="78" t="s">
        <v>394</v>
      </c>
      <c r="AV86" s="61"/>
      <c r="AW86" s="63" t="s">
        <v>450</v>
      </c>
      <c r="AX86" s="13"/>
      <c r="AY86" s="71" t="s">
        <v>1170</v>
      </c>
      <c r="AZ86" s="13"/>
      <c r="BA86" s="63" t="s">
        <v>468</v>
      </c>
      <c r="BB86" s="73"/>
      <c r="BC86" s="78" t="s">
        <v>921</v>
      </c>
      <c r="BD86" s="73"/>
      <c r="BE86" s="55" t="s">
        <v>718</v>
      </c>
      <c r="BF86" s="73"/>
      <c r="BG86" s="55" t="s">
        <v>1161</v>
      </c>
      <c r="BH86" s="73"/>
      <c r="BI86" s="55" t="s">
        <v>1704</v>
      </c>
      <c r="BJ86" s="73"/>
      <c r="BK86" s="78" t="s">
        <v>572</v>
      </c>
      <c r="BL86" s="17"/>
      <c r="BM86" s="169" t="s">
        <v>4055</v>
      </c>
      <c r="BN86" s="17"/>
      <c r="BO86" s="78" t="s">
        <v>922</v>
      </c>
      <c r="BQ86" s="55" t="s">
        <v>1024</v>
      </c>
    </row>
    <row r="87" spans="1:69" s="21" customFormat="1" ht="13.5" customHeight="1" x14ac:dyDescent="0.2">
      <c r="A87" s="55" t="s">
        <v>4437</v>
      </c>
      <c r="B87" s="67">
        <v>8718564526424</v>
      </c>
      <c r="C87" s="66" t="s">
        <v>1270</v>
      </c>
      <c r="D87" s="185" t="s">
        <v>4810</v>
      </c>
      <c r="E87" s="46" t="s">
        <v>4404</v>
      </c>
      <c r="F87" s="46" t="s">
        <v>4115</v>
      </c>
      <c r="G87" s="46" t="s">
        <v>4421</v>
      </c>
      <c r="H87" s="46" t="s">
        <v>333</v>
      </c>
      <c r="I87" s="46" t="s">
        <v>4422</v>
      </c>
      <c r="J87" s="46" t="s">
        <v>4423</v>
      </c>
      <c r="K87" s="46" t="s">
        <v>4584</v>
      </c>
      <c r="L87" s="46" t="s">
        <v>1144</v>
      </c>
      <c r="M87" s="68" t="s">
        <v>333</v>
      </c>
      <c r="N87" s="68" t="s">
        <v>333</v>
      </c>
      <c r="O87" s="68">
        <v>0.42</v>
      </c>
      <c r="P87" s="69">
        <v>0.21</v>
      </c>
      <c r="Q87" s="50">
        <v>365</v>
      </c>
      <c r="R87" s="50">
        <v>170</v>
      </c>
      <c r="S87" s="51">
        <v>21</v>
      </c>
      <c r="T87" s="48">
        <f t="shared" ref="T87" si="42">(Q87/10*R87/10*S87/10)</f>
        <v>1303.05</v>
      </c>
      <c r="U87" s="52"/>
      <c r="V87" s="49">
        <v>5</v>
      </c>
      <c r="W87" s="53">
        <v>2.06</v>
      </c>
      <c r="X87" s="196">
        <f t="shared" si="32"/>
        <v>2.0188000000000001</v>
      </c>
      <c r="Y87" s="50">
        <v>365</v>
      </c>
      <c r="Z87" s="50">
        <v>170</v>
      </c>
      <c r="AA87" s="50">
        <v>210</v>
      </c>
      <c r="AB87" s="48">
        <f t="shared" ref="AB87" si="43">(Y87/10*Z87/10*AA87/10)</f>
        <v>13030.5</v>
      </c>
      <c r="AC87" s="52"/>
      <c r="AD87" s="50">
        <v>60</v>
      </c>
      <c r="AE87" s="54">
        <v>16.8</v>
      </c>
      <c r="AF87" s="197">
        <f t="shared" si="33"/>
        <v>25.2</v>
      </c>
      <c r="AG87" s="50">
        <v>37</v>
      </c>
      <c r="AH87" s="50">
        <v>32</v>
      </c>
      <c r="AI87" s="50">
        <v>62</v>
      </c>
      <c r="AJ87" s="167">
        <f t="shared" ref="AJ87" si="44">AG87*AH87*AI87/1000000</f>
        <v>7.3408000000000001E-2</v>
      </c>
      <c r="AK87" s="55"/>
      <c r="AL87" s="56" t="s">
        <v>3874</v>
      </c>
      <c r="AM87" s="57">
        <v>4203291000</v>
      </c>
      <c r="AN87" s="58"/>
      <c r="AO87" s="55" t="s">
        <v>862</v>
      </c>
      <c r="AQ87" s="55" t="s">
        <v>780</v>
      </c>
      <c r="AR87" s="73"/>
      <c r="AS87" s="55" t="s">
        <v>386</v>
      </c>
      <c r="AU87" s="78" t="s">
        <v>394</v>
      </c>
      <c r="AV87" s="61"/>
      <c r="AW87" s="63" t="s">
        <v>450</v>
      </c>
      <c r="AX87" s="13"/>
      <c r="AY87" s="71" t="s">
        <v>1170</v>
      </c>
      <c r="AZ87" s="13"/>
      <c r="BA87" s="63" t="s">
        <v>468</v>
      </c>
      <c r="BB87" s="73"/>
      <c r="BC87" s="78" t="s">
        <v>921</v>
      </c>
      <c r="BD87" s="73"/>
      <c r="BE87" s="55" t="s">
        <v>718</v>
      </c>
      <c r="BF87" s="73"/>
      <c r="BG87" s="55" t="s">
        <v>1161</v>
      </c>
      <c r="BH87" s="73"/>
      <c r="BI87" s="55" t="s">
        <v>1704</v>
      </c>
      <c r="BJ87" s="73"/>
      <c r="BK87" s="78" t="s">
        <v>572</v>
      </c>
      <c r="BL87" s="17"/>
      <c r="BM87" s="169" t="s">
        <v>4055</v>
      </c>
      <c r="BN87" s="17"/>
      <c r="BO87" s="78" t="s">
        <v>922</v>
      </c>
      <c r="BQ87" s="55" t="s">
        <v>1024</v>
      </c>
    </row>
    <row r="88" spans="1:69" s="21" customFormat="1" ht="13.5" customHeight="1" x14ac:dyDescent="0.25">
      <c r="A88" s="55" t="s">
        <v>221</v>
      </c>
      <c r="B88" s="67">
        <v>8718564520705</v>
      </c>
      <c r="C88" s="66" t="s">
        <v>1260</v>
      </c>
      <c r="D88" s="185" t="s">
        <v>4813</v>
      </c>
      <c r="E88" s="225" t="s">
        <v>4463</v>
      </c>
      <c r="F88" s="46" t="s">
        <v>4471</v>
      </c>
      <c r="G88" s="46" t="s">
        <v>333</v>
      </c>
      <c r="H88" s="46" t="s">
        <v>333</v>
      </c>
      <c r="I88" s="46" t="s">
        <v>333</v>
      </c>
      <c r="J88" s="227" t="s">
        <v>4472</v>
      </c>
      <c r="K88" s="46" t="s">
        <v>333</v>
      </c>
      <c r="L88" s="46" t="s">
        <v>333</v>
      </c>
      <c r="M88" s="68" t="s">
        <v>333</v>
      </c>
      <c r="N88" s="68" t="s">
        <v>333</v>
      </c>
      <c r="O88" s="68">
        <v>0.12</v>
      </c>
      <c r="P88" s="69">
        <v>0.06</v>
      </c>
      <c r="Q88" s="50">
        <v>250</v>
      </c>
      <c r="R88" s="50">
        <v>120</v>
      </c>
      <c r="S88" s="51">
        <v>11</v>
      </c>
      <c r="T88" s="48">
        <f t="shared" si="37"/>
        <v>330</v>
      </c>
      <c r="U88" s="52"/>
      <c r="V88" s="49">
        <v>5</v>
      </c>
      <c r="W88" s="53">
        <v>0.625</v>
      </c>
      <c r="X88" s="196">
        <f t="shared" si="32"/>
        <v>0.61250000000000004</v>
      </c>
      <c r="Y88" s="50">
        <v>250</v>
      </c>
      <c r="Z88" s="50">
        <v>120</v>
      </c>
      <c r="AA88" s="50">
        <v>110</v>
      </c>
      <c r="AB88" s="48">
        <f t="shared" si="38"/>
        <v>3300</v>
      </c>
      <c r="AC88" s="52"/>
      <c r="AD88" s="50">
        <v>60</v>
      </c>
      <c r="AE88" s="54">
        <v>10</v>
      </c>
      <c r="AF88" s="197">
        <f t="shared" si="33"/>
        <v>7.1999999999999993</v>
      </c>
      <c r="AG88" s="50">
        <v>29</v>
      </c>
      <c r="AH88" s="50">
        <v>33</v>
      </c>
      <c r="AI88" s="50">
        <v>38</v>
      </c>
      <c r="AJ88" s="167">
        <f t="shared" si="36"/>
        <v>3.6366000000000002E-2</v>
      </c>
      <c r="AK88" s="55"/>
      <c r="AL88" s="56" t="s">
        <v>3874</v>
      </c>
      <c r="AM88" s="57">
        <v>4203291000</v>
      </c>
      <c r="AN88" s="58"/>
      <c r="AO88" s="85" t="s">
        <v>1726</v>
      </c>
      <c r="AQ88" s="78" t="s">
        <v>1727</v>
      </c>
      <c r="AR88" s="61"/>
      <c r="AS88" s="78" t="s">
        <v>1728</v>
      </c>
      <c r="AU88" s="78" t="s">
        <v>1729</v>
      </c>
      <c r="AV88" s="61"/>
      <c r="AW88" s="85" t="s">
        <v>1730</v>
      </c>
      <c r="AX88" s="13"/>
      <c r="AY88" s="71" t="s">
        <v>1731</v>
      </c>
      <c r="AZ88" s="13"/>
      <c r="BA88" s="63" t="s">
        <v>1732</v>
      </c>
      <c r="BB88" s="73"/>
      <c r="BC88" s="78" t="s">
        <v>1733</v>
      </c>
      <c r="BD88" s="73"/>
      <c r="BE88" s="86" t="s">
        <v>1734</v>
      </c>
      <c r="BF88" s="73"/>
      <c r="BG88" s="85" t="s">
        <v>1735</v>
      </c>
      <c r="BH88" s="73"/>
      <c r="BI88" s="85" t="s">
        <v>1736</v>
      </c>
      <c r="BJ88" s="73"/>
      <c r="BK88" s="78" t="s">
        <v>1737</v>
      </c>
      <c r="BL88" s="17"/>
      <c r="BM88" s="168" t="s">
        <v>3898</v>
      </c>
      <c r="BN88" s="17"/>
      <c r="BO88" s="78" t="s">
        <v>1738</v>
      </c>
      <c r="BQ88" s="72" t="s">
        <v>1739</v>
      </c>
    </row>
    <row r="89" spans="1:69" s="21" customFormat="1" ht="13.5" customHeight="1" x14ac:dyDescent="0.25">
      <c r="A89" s="55" t="s">
        <v>222</v>
      </c>
      <c r="B89" s="67">
        <v>8718564520712</v>
      </c>
      <c r="C89" s="66" t="s">
        <v>1260</v>
      </c>
      <c r="D89" s="185" t="s">
        <v>4813</v>
      </c>
      <c r="E89" s="225" t="s">
        <v>4463</v>
      </c>
      <c r="F89" s="46" t="s">
        <v>4471</v>
      </c>
      <c r="G89" s="46" t="s">
        <v>333</v>
      </c>
      <c r="H89" s="46" t="s">
        <v>333</v>
      </c>
      <c r="I89" s="46" t="s">
        <v>333</v>
      </c>
      <c r="J89" s="227" t="s">
        <v>4472</v>
      </c>
      <c r="K89" s="46" t="s">
        <v>333</v>
      </c>
      <c r="L89" s="46" t="s">
        <v>333</v>
      </c>
      <c r="M89" s="68" t="s">
        <v>333</v>
      </c>
      <c r="N89" s="68" t="s">
        <v>333</v>
      </c>
      <c r="O89" s="68">
        <v>0.12</v>
      </c>
      <c r="P89" s="69">
        <v>0.06</v>
      </c>
      <c r="Q89" s="50">
        <v>240</v>
      </c>
      <c r="R89" s="50">
        <v>110</v>
      </c>
      <c r="S89" s="51">
        <v>11</v>
      </c>
      <c r="T89" s="48">
        <f t="shared" si="37"/>
        <v>290.39999999999998</v>
      </c>
      <c r="U89" s="52"/>
      <c r="V89" s="49">
        <v>5</v>
      </c>
      <c r="W89" s="53">
        <v>0.62</v>
      </c>
      <c r="X89" s="196">
        <f t="shared" si="32"/>
        <v>0.60760000000000003</v>
      </c>
      <c r="Y89" s="50">
        <v>240</v>
      </c>
      <c r="Z89" s="50">
        <v>110</v>
      </c>
      <c r="AA89" s="50">
        <v>110</v>
      </c>
      <c r="AB89" s="48">
        <f t="shared" si="38"/>
        <v>2904</v>
      </c>
      <c r="AC89" s="52"/>
      <c r="AD89" s="50">
        <v>60</v>
      </c>
      <c r="AE89" s="54">
        <v>10</v>
      </c>
      <c r="AF89" s="197">
        <f t="shared" si="33"/>
        <v>7.1999999999999993</v>
      </c>
      <c r="AG89" s="50">
        <v>29</v>
      </c>
      <c r="AH89" s="50">
        <v>33</v>
      </c>
      <c r="AI89" s="50">
        <v>38</v>
      </c>
      <c r="AJ89" s="167">
        <f t="shared" si="36"/>
        <v>3.6366000000000002E-2</v>
      </c>
      <c r="AK89" s="55"/>
      <c r="AL89" s="56" t="s">
        <v>3874</v>
      </c>
      <c r="AM89" s="57">
        <v>4203291000</v>
      </c>
      <c r="AN89" s="58"/>
      <c r="AO89" s="85" t="s">
        <v>1726</v>
      </c>
      <c r="AQ89" s="78" t="s">
        <v>1727</v>
      </c>
      <c r="AR89" s="61"/>
      <c r="AS89" s="78" t="s">
        <v>1728</v>
      </c>
      <c r="AU89" s="78" t="s">
        <v>1729</v>
      </c>
      <c r="AV89" s="61"/>
      <c r="AW89" s="85" t="s">
        <v>1730</v>
      </c>
      <c r="AX89" s="13"/>
      <c r="AY89" s="71" t="s">
        <v>1731</v>
      </c>
      <c r="AZ89" s="13"/>
      <c r="BA89" s="63" t="s">
        <v>1732</v>
      </c>
      <c r="BB89" s="61"/>
      <c r="BC89" s="78" t="s">
        <v>1733</v>
      </c>
      <c r="BD89" s="73"/>
      <c r="BE89" s="86" t="s">
        <v>1734</v>
      </c>
      <c r="BF89" s="73"/>
      <c r="BG89" s="85" t="s">
        <v>1735</v>
      </c>
      <c r="BH89" s="73"/>
      <c r="BI89" s="85" t="s">
        <v>1736</v>
      </c>
      <c r="BJ89" s="73"/>
      <c r="BK89" s="78" t="s">
        <v>1737</v>
      </c>
      <c r="BL89" s="17"/>
      <c r="BM89" s="168" t="s">
        <v>3898</v>
      </c>
      <c r="BN89" s="17"/>
      <c r="BO89" s="78" t="s">
        <v>1738</v>
      </c>
      <c r="BQ89" s="72" t="s">
        <v>1739</v>
      </c>
    </row>
    <row r="90" spans="1:69" s="21" customFormat="1" ht="13.5" customHeight="1" x14ac:dyDescent="0.25">
      <c r="A90" s="55" t="s">
        <v>223</v>
      </c>
      <c r="B90" s="67">
        <v>8718564520729</v>
      </c>
      <c r="C90" s="66" t="s">
        <v>1260</v>
      </c>
      <c r="D90" s="185" t="s">
        <v>4813</v>
      </c>
      <c r="E90" s="225" t="s">
        <v>4463</v>
      </c>
      <c r="F90" s="46" t="s">
        <v>4471</v>
      </c>
      <c r="G90" s="46" t="s">
        <v>333</v>
      </c>
      <c r="H90" s="46" t="s">
        <v>333</v>
      </c>
      <c r="I90" s="46" t="s">
        <v>333</v>
      </c>
      <c r="J90" s="227" t="s">
        <v>4472</v>
      </c>
      <c r="K90" s="46" t="s">
        <v>333</v>
      </c>
      <c r="L90" s="46" t="s">
        <v>333</v>
      </c>
      <c r="M90" s="68" t="s">
        <v>333</v>
      </c>
      <c r="N90" s="68" t="s">
        <v>333</v>
      </c>
      <c r="O90" s="68">
        <v>0.14000000000000001</v>
      </c>
      <c r="P90" s="69">
        <v>7.0000000000000007E-2</v>
      </c>
      <c r="Q90" s="50">
        <v>260</v>
      </c>
      <c r="R90" s="50">
        <v>130</v>
      </c>
      <c r="S90" s="51">
        <v>11</v>
      </c>
      <c r="T90" s="48">
        <f t="shared" si="37"/>
        <v>371.8</v>
      </c>
      <c r="U90" s="52"/>
      <c r="V90" s="49">
        <v>5</v>
      </c>
      <c r="W90" s="53">
        <v>0.72499999999999998</v>
      </c>
      <c r="X90" s="196">
        <f t="shared" si="32"/>
        <v>0.71050000000000002</v>
      </c>
      <c r="Y90" s="50">
        <v>260</v>
      </c>
      <c r="Z90" s="50">
        <v>130</v>
      </c>
      <c r="AA90" s="50">
        <v>110</v>
      </c>
      <c r="AB90" s="48">
        <f t="shared" si="38"/>
        <v>3718</v>
      </c>
      <c r="AC90" s="52"/>
      <c r="AD90" s="50">
        <v>60</v>
      </c>
      <c r="AE90" s="54">
        <v>10</v>
      </c>
      <c r="AF90" s="197">
        <f t="shared" si="33"/>
        <v>8.4</v>
      </c>
      <c r="AG90" s="50">
        <v>29</v>
      </c>
      <c r="AH90" s="50">
        <v>33</v>
      </c>
      <c r="AI90" s="50">
        <v>38</v>
      </c>
      <c r="AJ90" s="167">
        <f t="shared" si="36"/>
        <v>3.6366000000000002E-2</v>
      </c>
      <c r="AK90" s="55"/>
      <c r="AL90" s="56" t="s">
        <v>3874</v>
      </c>
      <c r="AM90" s="57">
        <v>4203291000</v>
      </c>
      <c r="AN90" s="58"/>
      <c r="AO90" s="85" t="s">
        <v>1726</v>
      </c>
      <c r="AQ90" s="78" t="s">
        <v>1727</v>
      </c>
      <c r="AR90" s="61"/>
      <c r="AS90" s="78" t="s">
        <v>1728</v>
      </c>
      <c r="AU90" s="78" t="s">
        <v>1729</v>
      </c>
      <c r="AV90" s="61"/>
      <c r="AW90" s="85" t="s">
        <v>1730</v>
      </c>
      <c r="AX90" s="13"/>
      <c r="AY90" s="71" t="s">
        <v>1731</v>
      </c>
      <c r="AZ90" s="13"/>
      <c r="BA90" s="63" t="s">
        <v>1732</v>
      </c>
      <c r="BB90" s="61"/>
      <c r="BC90" s="78" t="s">
        <v>1733</v>
      </c>
      <c r="BD90" s="73"/>
      <c r="BE90" s="86" t="s">
        <v>1734</v>
      </c>
      <c r="BF90" s="73"/>
      <c r="BG90" s="85" t="s">
        <v>1735</v>
      </c>
      <c r="BH90" s="73"/>
      <c r="BI90" s="85" t="s">
        <v>1736</v>
      </c>
      <c r="BJ90" s="73"/>
      <c r="BK90" s="78" t="s">
        <v>1737</v>
      </c>
      <c r="BL90" s="17"/>
      <c r="BM90" s="168" t="s">
        <v>3898</v>
      </c>
      <c r="BN90" s="17"/>
      <c r="BO90" s="78" t="s">
        <v>1738</v>
      </c>
      <c r="BQ90" s="72" t="s">
        <v>1739</v>
      </c>
    </row>
    <row r="91" spans="1:69" s="21" customFormat="1" ht="13.5" customHeight="1" x14ac:dyDescent="0.25">
      <c r="A91" s="55" t="s">
        <v>401</v>
      </c>
      <c r="B91" s="67">
        <v>8718564523089</v>
      </c>
      <c r="C91" s="66" t="s">
        <v>1260</v>
      </c>
      <c r="D91" s="185" t="s">
        <v>4813</v>
      </c>
      <c r="E91" s="225" t="s">
        <v>4463</v>
      </c>
      <c r="F91" s="46" t="s">
        <v>4471</v>
      </c>
      <c r="G91" s="46" t="s">
        <v>333</v>
      </c>
      <c r="H91" s="46" t="s">
        <v>333</v>
      </c>
      <c r="I91" s="46" t="s">
        <v>333</v>
      </c>
      <c r="J91" s="227" t="s">
        <v>4472</v>
      </c>
      <c r="K91" s="46" t="s">
        <v>333</v>
      </c>
      <c r="L91" s="46" t="s">
        <v>333</v>
      </c>
      <c r="M91" s="68" t="s">
        <v>333</v>
      </c>
      <c r="N91" s="68" t="s">
        <v>333</v>
      </c>
      <c r="O91" s="68">
        <v>0.15</v>
      </c>
      <c r="P91" s="69">
        <v>0.08</v>
      </c>
      <c r="Q91" s="50">
        <v>260</v>
      </c>
      <c r="R91" s="50">
        <v>130</v>
      </c>
      <c r="S91" s="51">
        <v>11</v>
      </c>
      <c r="T91" s="48">
        <f t="shared" si="37"/>
        <v>371.8</v>
      </c>
      <c r="U91" s="52"/>
      <c r="V91" s="49">
        <v>5</v>
      </c>
      <c r="W91" s="53">
        <v>0.77500000000000002</v>
      </c>
      <c r="X91" s="196">
        <f t="shared" si="32"/>
        <v>0.75949999999999995</v>
      </c>
      <c r="Y91" s="50">
        <v>260</v>
      </c>
      <c r="Z91" s="50">
        <v>130</v>
      </c>
      <c r="AA91" s="50">
        <v>110</v>
      </c>
      <c r="AB91" s="48">
        <f t="shared" si="38"/>
        <v>3718</v>
      </c>
      <c r="AC91" s="52"/>
      <c r="AD91" s="50">
        <v>60</v>
      </c>
      <c r="AE91" s="54">
        <v>10</v>
      </c>
      <c r="AF91" s="197">
        <f t="shared" si="33"/>
        <v>9</v>
      </c>
      <c r="AG91" s="50">
        <v>29</v>
      </c>
      <c r="AH91" s="50">
        <v>33</v>
      </c>
      <c r="AI91" s="50">
        <v>38</v>
      </c>
      <c r="AJ91" s="167">
        <f>AG91*AH91*AI91/1000000</f>
        <v>3.6366000000000002E-2</v>
      </c>
      <c r="AK91" s="55"/>
      <c r="AL91" s="56" t="s">
        <v>3874</v>
      </c>
      <c r="AM91" s="57">
        <v>4203291000</v>
      </c>
      <c r="AN91" s="58"/>
      <c r="AO91" s="85" t="s">
        <v>1726</v>
      </c>
      <c r="AQ91" s="78" t="s">
        <v>1740</v>
      </c>
      <c r="AR91" s="61"/>
      <c r="AS91" s="78" t="s">
        <v>1728</v>
      </c>
      <c r="AU91" s="78" t="s">
        <v>1729</v>
      </c>
      <c r="AV91" s="61"/>
      <c r="AW91" s="85" t="s">
        <v>1730</v>
      </c>
      <c r="AX91" s="13"/>
      <c r="AY91" s="71" t="s">
        <v>1731</v>
      </c>
      <c r="AZ91" s="13"/>
      <c r="BA91" s="63" t="s">
        <v>1732</v>
      </c>
      <c r="BB91" s="61"/>
      <c r="BC91" s="78" t="s">
        <v>1733</v>
      </c>
      <c r="BD91" s="73"/>
      <c r="BE91" s="86" t="s">
        <v>1734</v>
      </c>
      <c r="BF91" s="73"/>
      <c r="BG91" s="85" t="s">
        <v>1735</v>
      </c>
      <c r="BH91" s="73"/>
      <c r="BI91" s="85" t="s">
        <v>1736</v>
      </c>
      <c r="BJ91" s="73"/>
      <c r="BK91" s="78" t="s">
        <v>1737</v>
      </c>
      <c r="BL91" s="17"/>
      <c r="BM91" s="168" t="s">
        <v>3898</v>
      </c>
      <c r="BN91" s="17"/>
      <c r="BO91" s="78" t="s">
        <v>1738</v>
      </c>
      <c r="BQ91" s="72" t="s">
        <v>1739</v>
      </c>
    </row>
    <row r="92" spans="1:69" s="21" customFormat="1" ht="13.5" customHeight="1" x14ac:dyDescent="0.2">
      <c r="A92" s="55" t="s">
        <v>214</v>
      </c>
      <c r="B92" s="67">
        <v>8718564520736</v>
      </c>
      <c r="C92" s="66" t="s">
        <v>1261</v>
      </c>
      <c r="D92" s="185" t="s">
        <v>4814</v>
      </c>
      <c r="E92" s="46" t="s">
        <v>4544</v>
      </c>
      <c r="F92" s="46" t="s">
        <v>4549</v>
      </c>
      <c r="G92" s="46" t="s">
        <v>1143</v>
      </c>
      <c r="H92" s="46" t="s">
        <v>333</v>
      </c>
      <c r="I92" s="46" t="s">
        <v>4559</v>
      </c>
      <c r="J92" s="46" t="s">
        <v>4567</v>
      </c>
      <c r="K92" s="46" t="s">
        <v>1150</v>
      </c>
      <c r="L92" s="46" t="s">
        <v>1151</v>
      </c>
      <c r="M92" s="68" t="s">
        <v>333</v>
      </c>
      <c r="N92" s="68" t="s">
        <v>333</v>
      </c>
      <c r="O92" s="68">
        <v>0.18</v>
      </c>
      <c r="P92" s="69">
        <v>0.09</v>
      </c>
      <c r="Q92" s="50">
        <v>320</v>
      </c>
      <c r="R92" s="50">
        <v>120</v>
      </c>
      <c r="S92" s="51">
        <v>11</v>
      </c>
      <c r="T92" s="48">
        <f t="shared" si="37"/>
        <v>422.4</v>
      </c>
      <c r="U92" s="52"/>
      <c r="V92" s="49">
        <v>5</v>
      </c>
      <c r="W92" s="53">
        <v>0.92500000000000004</v>
      </c>
      <c r="X92" s="196">
        <f t="shared" si="32"/>
        <v>0.90649999999999997</v>
      </c>
      <c r="Y92" s="50">
        <v>320</v>
      </c>
      <c r="Z92" s="50">
        <v>120</v>
      </c>
      <c r="AA92" s="50">
        <v>110</v>
      </c>
      <c r="AB92" s="48">
        <f t="shared" si="38"/>
        <v>4224</v>
      </c>
      <c r="AC92" s="52"/>
      <c r="AD92" s="50">
        <v>60</v>
      </c>
      <c r="AE92" s="54">
        <v>13</v>
      </c>
      <c r="AF92" s="197">
        <f t="shared" si="33"/>
        <v>10.799999999999999</v>
      </c>
      <c r="AG92" s="50">
        <v>38</v>
      </c>
      <c r="AH92" s="50">
        <v>35</v>
      </c>
      <c r="AI92" s="50">
        <v>37</v>
      </c>
      <c r="AJ92" s="167">
        <f t="shared" si="36"/>
        <v>4.9209999999999997E-2</v>
      </c>
      <c r="AK92" s="55"/>
      <c r="AL92" s="56" t="s">
        <v>3874</v>
      </c>
      <c r="AM92" s="57">
        <v>4203291000</v>
      </c>
      <c r="AN92" s="58"/>
      <c r="AO92" s="85" t="s">
        <v>1741</v>
      </c>
      <c r="AQ92" s="78" t="s">
        <v>1742</v>
      </c>
      <c r="AR92" s="61"/>
      <c r="AS92" s="78" t="s">
        <v>1743</v>
      </c>
      <c r="AU92" s="78" t="s">
        <v>1744</v>
      </c>
      <c r="AV92" s="61"/>
      <c r="AW92" s="63" t="s">
        <v>1745</v>
      </c>
      <c r="AX92" s="13"/>
      <c r="AY92" s="71" t="s">
        <v>1746</v>
      </c>
      <c r="AZ92" s="13"/>
      <c r="BA92" s="63" t="s">
        <v>1747</v>
      </c>
      <c r="BB92" s="61"/>
      <c r="BC92" s="78" t="s">
        <v>1748</v>
      </c>
      <c r="BD92" s="73"/>
      <c r="BE92" s="86" t="s">
        <v>1749</v>
      </c>
      <c r="BF92" s="73"/>
      <c r="BG92" s="85" t="s">
        <v>1750</v>
      </c>
      <c r="BH92" s="73"/>
      <c r="BI92" s="85" t="s">
        <v>1751</v>
      </c>
      <c r="BJ92" s="73"/>
      <c r="BK92" s="78" t="s">
        <v>1752</v>
      </c>
      <c r="BL92" s="17"/>
      <c r="BM92" s="169" t="s">
        <v>3899</v>
      </c>
      <c r="BN92" s="17"/>
      <c r="BO92" s="78" t="s">
        <v>1753</v>
      </c>
      <c r="BQ92" s="72" t="s">
        <v>1754</v>
      </c>
    </row>
    <row r="93" spans="1:69" s="21" customFormat="1" ht="13.5" customHeight="1" x14ac:dyDescent="0.2">
      <c r="A93" s="55" t="s">
        <v>215</v>
      </c>
      <c r="B93" s="67">
        <v>8718564520743</v>
      </c>
      <c r="C93" s="66" t="s">
        <v>1261</v>
      </c>
      <c r="D93" s="185" t="s">
        <v>4814</v>
      </c>
      <c r="E93" s="46" t="s">
        <v>4544</v>
      </c>
      <c r="F93" s="46" t="s">
        <v>4549</v>
      </c>
      <c r="G93" s="46" t="s">
        <v>1143</v>
      </c>
      <c r="H93" s="46" t="s">
        <v>333</v>
      </c>
      <c r="I93" s="46" t="s">
        <v>4559</v>
      </c>
      <c r="J93" s="46" t="s">
        <v>4567</v>
      </c>
      <c r="K93" s="46" t="s">
        <v>1150</v>
      </c>
      <c r="L93" s="46" t="s">
        <v>1151</v>
      </c>
      <c r="M93" s="68" t="s">
        <v>333</v>
      </c>
      <c r="N93" s="68" t="s">
        <v>333</v>
      </c>
      <c r="O93" s="68">
        <v>0.16</v>
      </c>
      <c r="P93" s="69">
        <v>0.08</v>
      </c>
      <c r="Q93" s="50">
        <v>300</v>
      </c>
      <c r="R93" s="50">
        <v>110</v>
      </c>
      <c r="S93" s="51">
        <v>11</v>
      </c>
      <c r="T93" s="48">
        <f t="shared" si="37"/>
        <v>363</v>
      </c>
      <c r="U93" s="52"/>
      <c r="V93" s="49">
        <v>5</v>
      </c>
      <c r="W93" s="53">
        <v>0.82499999999999996</v>
      </c>
      <c r="X93" s="196">
        <f t="shared" si="32"/>
        <v>0.8085</v>
      </c>
      <c r="Y93" s="50">
        <v>300</v>
      </c>
      <c r="Z93" s="50">
        <v>110</v>
      </c>
      <c r="AA93" s="50">
        <v>110</v>
      </c>
      <c r="AB93" s="48">
        <f t="shared" si="38"/>
        <v>3630</v>
      </c>
      <c r="AC93" s="52"/>
      <c r="AD93" s="50">
        <v>60</v>
      </c>
      <c r="AE93" s="54">
        <v>13</v>
      </c>
      <c r="AF93" s="197">
        <f t="shared" si="33"/>
        <v>9.6</v>
      </c>
      <c r="AG93" s="50">
        <v>38</v>
      </c>
      <c r="AH93" s="50">
        <v>35</v>
      </c>
      <c r="AI93" s="50">
        <v>37</v>
      </c>
      <c r="AJ93" s="167">
        <f t="shared" si="36"/>
        <v>4.9209999999999997E-2</v>
      </c>
      <c r="AK93" s="55"/>
      <c r="AL93" s="56" t="s">
        <v>3874</v>
      </c>
      <c r="AM93" s="57">
        <v>4203291000</v>
      </c>
      <c r="AN93" s="58"/>
      <c r="AO93" s="85" t="s">
        <v>1741</v>
      </c>
      <c r="AQ93" s="78" t="s">
        <v>1742</v>
      </c>
      <c r="AR93" s="61"/>
      <c r="AS93" s="78" t="s">
        <v>1743</v>
      </c>
      <c r="AU93" s="78" t="s">
        <v>1744</v>
      </c>
      <c r="AV93" s="61"/>
      <c r="AW93" s="63" t="s">
        <v>1745</v>
      </c>
      <c r="AX93" s="13"/>
      <c r="AY93" s="71" t="s">
        <v>1746</v>
      </c>
      <c r="AZ93" s="13"/>
      <c r="BA93" s="63" t="s">
        <v>1747</v>
      </c>
      <c r="BB93" s="61"/>
      <c r="BC93" s="78" t="s">
        <v>1748</v>
      </c>
      <c r="BD93" s="73"/>
      <c r="BE93" s="86" t="s">
        <v>1749</v>
      </c>
      <c r="BF93" s="73"/>
      <c r="BG93" s="85" t="s">
        <v>1750</v>
      </c>
      <c r="BH93" s="73"/>
      <c r="BI93" s="85" t="s">
        <v>1751</v>
      </c>
      <c r="BJ93" s="73"/>
      <c r="BK93" s="78" t="s">
        <v>1752</v>
      </c>
      <c r="BL93" s="17"/>
      <c r="BM93" s="169" t="s">
        <v>4185</v>
      </c>
      <c r="BN93" s="17"/>
      <c r="BO93" s="78" t="s">
        <v>1753</v>
      </c>
      <c r="BQ93" s="72" t="s">
        <v>1754</v>
      </c>
    </row>
    <row r="94" spans="1:69" s="21" customFormat="1" ht="13.5" customHeight="1" x14ac:dyDescent="0.2">
      <c r="A94" s="55" t="s">
        <v>216</v>
      </c>
      <c r="B94" s="67">
        <v>8718564520750</v>
      </c>
      <c r="C94" s="66" t="s">
        <v>1261</v>
      </c>
      <c r="D94" s="185" t="s">
        <v>4814</v>
      </c>
      <c r="E94" s="46" t="s">
        <v>4544</v>
      </c>
      <c r="F94" s="46" t="s">
        <v>4549</v>
      </c>
      <c r="G94" s="46" t="s">
        <v>1143</v>
      </c>
      <c r="H94" s="46" t="s">
        <v>333</v>
      </c>
      <c r="I94" s="46" t="s">
        <v>4559</v>
      </c>
      <c r="J94" s="46" t="s">
        <v>4567</v>
      </c>
      <c r="K94" s="46" t="s">
        <v>1150</v>
      </c>
      <c r="L94" s="46" t="s">
        <v>1151</v>
      </c>
      <c r="M94" s="68" t="s">
        <v>333</v>
      </c>
      <c r="N94" s="68" t="s">
        <v>333</v>
      </c>
      <c r="O94" s="68">
        <v>0.2</v>
      </c>
      <c r="P94" s="69">
        <v>0.1</v>
      </c>
      <c r="Q94" s="50">
        <v>340</v>
      </c>
      <c r="R94" s="50">
        <v>130</v>
      </c>
      <c r="S94" s="51">
        <v>11</v>
      </c>
      <c r="T94" s="48">
        <f t="shared" si="37"/>
        <v>486.2</v>
      </c>
      <c r="U94" s="52"/>
      <c r="V94" s="49">
        <v>5</v>
      </c>
      <c r="W94" s="53">
        <v>1.0249999999999999</v>
      </c>
      <c r="X94" s="196">
        <f t="shared" si="32"/>
        <v>1.0044999999999999</v>
      </c>
      <c r="Y94" s="50">
        <v>340</v>
      </c>
      <c r="Z94" s="50">
        <v>130</v>
      </c>
      <c r="AA94" s="50">
        <v>110</v>
      </c>
      <c r="AB94" s="48">
        <f t="shared" si="38"/>
        <v>4862</v>
      </c>
      <c r="AC94" s="52"/>
      <c r="AD94" s="50">
        <v>60</v>
      </c>
      <c r="AE94" s="54">
        <v>13</v>
      </c>
      <c r="AF94" s="197">
        <f t="shared" si="33"/>
        <v>12</v>
      </c>
      <c r="AG94" s="50">
        <v>38</v>
      </c>
      <c r="AH94" s="50">
        <v>35</v>
      </c>
      <c r="AI94" s="50">
        <v>37</v>
      </c>
      <c r="AJ94" s="167">
        <f t="shared" si="36"/>
        <v>4.9209999999999997E-2</v>
      </c>
      <c r="AK94" s="55"/>
      <c r="AL94" s="56" t="s">
        <v>3874</v>
      </c>
      <c r="AM94" s="57">
        <v>4203291000</v>
      </c>
      <c r="AN94" s="58"/>
      <c r="AO94" s="85" t="s">
        <v>1741</v>
      </c>
      <c r="AQ94" s="78" t="s">
        <v>1742</v>
      </c>
      <c r="AR94" s="61"/>
      <c r="AS94" s="78" t="s">
        <v>1743</v>
      </c>
      <c r="AU94" s="78" t="s">
        <v>1744</v>
      </c>
      <c r="AV94" s="61"/>
      <c r="AW94" s="63" t="s">
        <v>1745</v>
      </c>
      <c r="AX94" s="13"/>
      <c r="AY94" s="71" t="s">
        <v>1746</v>
      </c>
      <c r="AZ94" s="13"/>
      <c r="BA94" s="63" t="s">
        <v>1747</v>
      </c>
      <c r="BB94" s="73"/>
      <c r="BC94" s="78" t="s">
        <v>1748</v>
      </c>
      <c r="BD94" s="73"/>
      <c r="BE94" s="86" t="s">
        <v>1749</v>
      </c>
      <c r="BF94" s="73"/>
      <c r="BG94" s="85" t="s">
        <v>1750</v>
      </c>
      <c r="BH94" s="73"/>
      <c r="BI94" s="85" t="s">
        <v>1751</v>
      </c>
      <c r="BJ94" s="73"/>
      <c r="BK94" s="78" t="s">
        <v>1752</v>
      </c>
      <c r="BL94" s="17"/>
      <c r="BM94" s="169" t="s">
        <v>3899</v>
      </c>
      <c r="BN94" s="17"/>
      <c r="BO94" s="78" t="s">
        <v>1753</v>
      </c>
      <c r="BQ94" s="72" t="s">
        <v>1754</v>
      </c>
    </row>
    <row r="95" spans="1:69" s="21" customFormat="1" ht="13.5" customHeight="1" x14ac:dyDescent="0.2">
      <c r="A95" s="55" t="s">
        <v>332</v>
      </c>
      <c r="B95" s="67">
        <v>8718564520767</v>
      </c>
      <c r="C95" s="66" t="s">
        <v>1261</v>
      </c>
      <c r="D95" s="185" t="s">
        <v>4814</v>
      </c>
      <c r="E95" s="46" t="s">
        <v>4544</v>
      </c>
      <c r="F95" s="46" t="s">
        <v>4549</v>
      </c>
      <c r="G95" s="46" t="s">
        <v>1149</v>
      </c>
      <c r="H95" s="46" t="s">
        <v>333</v>
      </c>
      <c r="I95" s="46" t="s">
        <v>4559</v>
      </c>
      <c r="J95" s="46" t="s">
        <v>4567</v>
      </c>
      <c r="K95" s="46" t="s">
        <v>1150</v>
      </c>
      <c r="L95" s="46" t="s">
        <v>1151</v>
      </c>
      <c r="M95" s="68" t="s">
        <v>333</v>
      </c>
      <c r="N95" s="68" t="s">
        <v>333</v>
      </c>
      <c r="O95" s="68">
        <v>0.22</v>
      </c>
      <c r="P95" s="69">
        <v>0.11</v>
      </c>
      <c r="Q95" s="50">
        <v>360</v>
      </c>
      <c r="R95" s="50">
        <v>145</v>
      </c>
      <c r="S95" s="51">
        <v>11</v>
      </c>
      <c r="T95" s="48">
        <f t="shared" si="37"/>
        <v>574.20000000000005</v>
      </c>
      <c r="U95" s="52"/>
      <c r="V95" s="49">
        <v>5</v>
      </c>
      <c r="W95" s="53">
        <v>1.1399999999999999</v>
      </c>
      <c r="X95" s="196">
        <f t="shared" si="32"/>
        <v>1.1172</v>
      </c>
      <c r="Y95" s="50">
        <v>360</v>
      </c>
      <c r="Z95" s="50">
        <v>145</v>
      </c>
      <c r="AA95" s="50">
        <v>110</v>
      </c>
      <c r="AB95" s="48">
        <f t="shared" si="38"/>
        <v>5742</v>
      </c>
      <c r="AC95" s="52"/>
      <c r="AD95" s="50">
        <v>60</v>
      </c>
      <c r="AE95" s="54">
        <v>13.32</v>
      </c>
      <c r="AF95" s="197">
        <f t="shared" si="33"/>
        <v>13.2</v>
      </c>
      <c r="AG95" s="50">
        <v>38</v>
      </c>
      <c r="AH95" s="50">
        <v>35</v>
      </c>
      <c r="AI95" s="50">
        <v>37</v>
      </c>
      <c r="AJ95" s="167">
        <f t="shared" si="36"/>
        <v>4.9209999999999997E-2</v>
      </c>
      <c r="AK95" s="55"/>
      <c r="AL95" s="56" t="s">
        <v>3874</v>
      </c>
      <c r="AM95" s="57">
        <v>4203291000</v>
      </c>
      <c r="AN95" s="58"/>
      <c r="AO95" s="85" t="s">
        <v>1741</v>
      </c>
      <c r="AQ95" s="78" t="s">
        <v>1742</v>
      </c>
      <c r="AR95" s="61"/>
      <c r="AS95" s="78" t="s">
        <v>1743</v>
      </c>
      <c r="AU95" s="78" t="s">
        <v>1744</v>
      </c>
      <c r="AV95" s="61"/>
      <c r="AW95" s="63" t="s">
        <v>1745</v>
      </c>
      <c r="AX95" s="13"/>
      <c r="AY95" s="71" t="s">
        <v>1746</v>
      </c>
      <c r="AZ95" s="13"/>
      <c r="BA95" s="63" t="s">
        <v>1747</v>
      </c>
      <c r="BB95" s="73"/>
      <c r="BC95" s="78" t="s">
        <v>1748</v>
      </c>
      <c r="BD95" s="73"/>
      <c r="BE95" s="86" t="s">
        <v>1749</v>
      </c>
      <c r="BF95" s="73"/>
      <c r="BG95" s="85" t="s">
        <v>1750</v>
      </c>
      <c r="BH95" s="73"/>
      <c r="BI95" s="85" t="s">
        <v>1751</v>
      </c>
      <c r="BJ95" s="73"/>
      <c r="BK95" s="78" t="s">
        <v>1752</v>
      </c>
      <c r="BL95" s="17"/>
      <c r="BM95" s="169" t="s">
        <v>3899</v>
      </c>
      <c r="BN95" s="17"/>
      <c r="BO95" s="78" t="s">
        <v>1753</v>
      </c>
      <c r="BQ95" s="72" t="s">
        <v>1754</v>
      </c>
    </row>
    <row r="96" spans="1:69" s="21" customFormat="1" ht="13.5" customHeight="1" x14ac:dyDescent="0.2">
      <c r="A96" s="55" t="s">
        <v>211</v>
      </c>
      <c r="B96" s="67">
        <v>8718564520774</v>
      </c>
      <c r="C96" s="66" t="s">
        <v>1262</v>
      </c>
      <c r="D96" s="185" t="s">
        <v>4815</v>
      </c>
      <c r="E96" s="46" t="s">
        <v>4404</v>
      </c>
      <c r="F96" s="46" t="s">
        <v>4116</v>
      </c>
      <c r="G96" s="46" t="s">
        <v>1143</v>
      </c>
      <c r="H96" s="46" t="s">
        <v>333</v>
      </c>
      <c r="I96" s="46" t="s">
        <v>4424</v>
      </c>
      <c r="J96" s="46" t="s">
        <v>4425</v>
      </c>
      <c r="K96" s="46" t="s">
        <v>4443</v>
      </c>
      <c r="L96" s="46" t="s">
        <v>1152</v>
      </c>
      <c r="M96" s="68" t="s">
        <v>333</v>
      </c>
      <c r="N96" s="68" t="s">
        <v>333</v>
      </c>
      <c r="O96" s="68">
        <v>0.36</v>
      </c>
      <c r="P96" s="69">
        <v>0.18</v>
      </c>
      <c r="Q96" s="50">
        <v>350</v>
      </c>
      <c r="R96" s="50">
        <v>130</v>
      </c>
      <c r="S96" s="51">
        <v>14</v>
      </c>
      <c r="T96" s="48">
        <f t="shared" si="37"/>
        <v>637</v>
      </c>
      <c r="U96" s="52"/>
      <c r="V96" s="49">
        <v>5</v>
      </c>
      <c r="W96" s="53">
        <v>1.85</v>
      </c>
      <c r="X96" s="196">
        <f t="shared" si="32"/>
        <v>1.8129999999999999</v>
      </c>
      <c r="Y96" s="50">
        <v>350</v>
      </c>
      <c r="Z96" s="50">
        <v>130</v>
      </c>
      <c r="AA96" s="50">
        <v>140</v>
      </c>
      <c r="AB96" s="48">
        <f t="shared" si="38"/>
        <v>6370</v>
      </c>
      <c r="AC96" s="52"/>
      <c r="AD96" s="50">
        <v>40</v>
      </c>
      <c r="AE96" s="54">
        <v>15</v>
      </c>
      <c r="AF96" s="197">
        <f t="shared" si="33"/>
        <v>14.399999999999999</v>
      </c>
      <c r="AG96" s="50">
        <v>38</v>
      </c>
      <c r="AH96" s="50">
        <v>35</v>
      </c>
      <c r="AI96" s="50">
        <v>40</v>
      </c>
      <c r="AJ96" s="167">
        <f t="shared" si="36"/>
        <v>5.3199999999999997E-2</v>
      </c>
      <c r="AK96" s="55"/>
      <c r="AL96" s="56" t="s">
        <v>3874</v>
      </c>
      <c r="AM96" s="57">
        <v>4203291000</v>
      </c>
      <c r="AN96" s="58"/>
      <c r="AO96" s="85" t="s">
        <v>1755</v>
      </c>
      <c r="AQ96" s="78" t="s">
        <v>1756</v>
      </c>
      <c r="AR96" s="61"/>
      <c r="AS96" s="78" t="s">
        <v>1757</v>
      </c>
      <c r="AU96" s="78" t="s">
        <v>1758</v>
      </c>
      <c r="AV96" s="61"/>
      <c r="AW96" s="85" t="s">
        <v>1759</v>
      </c>
      <c r="AX96" s="13"/>
      <c r="AY96" s="79" t="s">
        <v>1760</v>
      </c>
      <c r="AZ96" s="13"/>
      <c r="BA96" s="85" t="s">
        <v>1761</v>
      </c>
      <c r="BB96" s="73"/>
      <c r="BC96" s="78" t="s">
        <v>1762</v>
      </c>
      <c r="BD96" s="73"/>
      <c r="BE96" s="86" t="s">
        <v>1763</v>
      </c>
      <c r="BF96" s="73"/>
      <c r="BG96" s="85" t="s">
        <v>1764</v>
      </c>
      <c r="BH96" s="73"/>
      <c r="BI96" s="85" t="s">
        <v>1765</v>
      </c>
      <c r="BJ96" s="73"/>
      <c r="BK96" s="78" t="s">
        <v>1766</v>
      </c>
      <c r="BL96" s="17"/>
      <c r="BM96" s="169" t="s">
        <v>3900</v>
      </c>
      <c r="BN96" s="17"/>
      <c r="BO96" s="78" t="s">
        <v>1767</v>
      </c>
      <c r="BQ96" s="72" t="s">
        <v>1768</v>
      </c>
    </row>
    <row r="97" spans="1:69" s="21" customFormat="1" ht="13.5" customHeight="1" x14ac:dyDescent="0.2">
      <c r="A97" s="55" t="s">
        <v>213</v>
      </c>
      <c r="B97" s="67">
        <v>8718564520781</v>
      </c>
      <c r="C97" s="66" t="s">
        <v>1262</v>
      </c>
      <c r="D97" s="185" t="s">
        <v>4815</v>
      </c>
      <c r="E97" s="46" t="s">
        <v>4404</v>
      </c>
      <c r="F97" s="46" t="s">
        <v>4116</v>
      </c>
      <c r="G97" s="46" t="s">
        <v>1143</v>
      </c>
      <c r="H97" s="46" t="s">
        <v>333</v>
      </c>
      <c r="I97" s="46" t="s">
        <v>4424</v>
      </c>
      <c r="J97" s="46" t="s">
        <v>4425</v>
      </c>
      <c r="K97" s="46" t="s">
        <v>4443</v>
      </c>
      <c r="L97" s="46" t="s">
        <v>1152</v>
      </c>
      <c r="M97" s="68" t="s">
        <v>333</v>
      </c>
      <c r="N97" s="68" t="s">
        <v>333</v>
      </c>
      <c r="O97" s="68">
        <v>0.34</v>
      </c>
      <c r="P97" s="69">
        <v>0.17</v>
      </c>
      <c r="Q97" s="50">
        <v>340</v>
      </c>
      <c r="R97" s="50">
        <v>120</v>
      </c>
      <c r="S97" s="51">
        <v>14</v>
      </c>
      <c r="T97" s="48">
        <f t="shared" si="37"/>
        <v>571.20000000000005</v>
      </c>
      <c r="U97" s="52"/>
      <c r="V97" s="49">
        <v>5</v>
      </c>
      <c r="W97" s="53">
        <v>1.75</v>
      </c>
      <c r="X97" s="196">
        <f t="shared" si="32"/>
        <v>1.7149999999999999</v>
      </c>
      <c r="Y97" s="50">
        <v>340</v>
      </c>
      <c r="Z97" s="50">
        <v>120</v>
      </c>
      <c r="AA97" s="50">
        <v>140</v>
      </c>
      <c r="AB97" s="48">
        <f t="shared" si="38"/>
        <v>5712</v>
      </c>
      <c r="AC97" s="52"/>
      <c r="AD97" s="50">
        <v>40</v>
      </c>
      <c r="AE97" s="54">
        <v>15</v>
      </c>
      <c r="AF97" s="197">
        <f t="shared" si="33"/>
        <v>13.600000000000001</v>
      </c>
      <c r="AG97" s="50">
        <v>38</v>
      </c>
      <c r="AH97" s="50">
        <v>35</v>
      </c>
      <c r="AI97" s="50">
        <v>40</v>
      </c>
      <c r="AJ97" s="167">
        <f t="shared" si="36"/>
        <v>5.3199999999999997E-2</v>
      </c>
      <c r="AK97" s="55"/>
      <c r="AL97" s="56" t="s">
        <v>3874</v>
      </c>
      <c r="AM97" s="57">
        <v>4203291000</v>
      </c>
      <c r="AN97" s="58"/>
      <c r="AO97" s="85" t="s">
        <v>1755</v>
      </c>
      <c r="AQ97" s="78" t="s">
        <v>1756</v>
      </c>
      <c r="AR97" s="61"/>
      <c r="AS97" s="78" t="s">
        <v>1757</v>
      </c>
      <c r="AU97" s="78" t="s">
        <v>1758</v>
      </c>
      <c r="AV97" s="61"/>
      <c r="AW97" s="85" t="s">
        <v>1759</v>
      </c>
      <c r="AX97" s="13"/>
      <c r="AY97" s="79" t="s">
        <v>1760</v>
      </c>
      <c r="AZ97" s="13"/>
      <c r="BA97" s="85" t="s">
        <v>1761</v>
      </c>
      <c r="BB97" s="73"/>
      <c r="BC97" s="78" t="s">
        <v>1762</v>
      </c>
      <c r="BD97" s="73"/>
      <c r="BE97" s="86" t="s">
        <v>1763</v>
      </c>
      <c r="BF97" s="73"/>
      <c r="BG97" s="85" t="s">
        <v>1764</v>
      </c>
      <c r="BH97" s="73"/>
      <c r="BI97" s="85" t="s">
        <v>1765</v>
      </c>
      <c r="BJ97" s="73"/>
      <c r="BK97" s="78" t="s">
        <v>1766</v>
      </c>
      <c r="BL97" s="17"/>
      <c r="BM97" s="169" t="s">
        <v>3900</v>
      </c>
      <c r="BN97" s="17"/>
      <c r="BO97" s="78" t="s">
        <v>1767</v>
      </c>
      <c r="BQ97" s="72" t="s">
        <v>1768</v>
      </c>
    </row>
    <row r="98" spans="1:69" s="21" customFormat="1" ht="13.5" customHeight="1" x14ac:dyDescent="0.2">
      <c r="A98" s="55" t="s">
        <v>212</v>
      </c>
      <c r="B98" s="67">
        <v>8718564520798</v>
      </c>
      <c r="C98" s="66" t="s">
        <v>1262</v>
      </c>
      <c r="D98" s="185" t="s">
        <v>4815</v>
      </c>
      <c r="E98" s="46" t="s">
        <v>4404</v>
      </c>
      <c r="F98" s="46" t="s">
        <v>4116</v>
      </c>
      <c r="G98" s="46" t="s">
        <v>1143</v>
      </c>
      <c r="H98" s="46" t="s">
        <v>333</v>
      </c>
      <c r="I98" s="46" t="s">
        <v>4424</v>
      </c>
      <c r="J98" s="46" t="s">
        <v>4425</v>
      </c>
      <c r="K98" s="46" t="s">
        <v>4443</v>
      </c>
      <c r="L98" s="46" t="s">
        <v>1152</v>
      </c>
      <c r="M98" s="68" t="s">
        <v>333</v>
      </c>
      <c r="N98" s="68" t="s">
        <v>333</v>
      </c>
      <c r="O98" s="68">
        <v>0.38</v>
      </c>
      <c r="P98" s="69">
        <v>0.19</v>
      </c>
      <c r="Q98" s="50">
        <v>360</v>
      </c>
      <c r="R98" s="50">
        <v>140</v>
      </c>
      <c r="S98" s="51">
        <v>14</v>
      </c>
      <c r="T98" s="48">
        <f t="shared" si="37"/>
        <v>705.6</v>
      </c>
      <c r="U98" s="52"/>
      <c r="V98" s="49">
        <v>5</v>
      </c>
      <c r="W98" s="53">
        <v>1.95</v>
      </c>
      <c r="X98" s="196">
        <f t="shared" si="32"/>
        <v>1.911</v>
      </c>
      <c r="Y98" s="50">
        <v>360</v>
      </c>
      <c r="Z98" s="50">
        <v>140</v>
      </c>
      <c r="AA98" s="50">
        <v>140</v>
      </c>
      <c r="AB98" s="48">
        <f t="shared" si="38"/>
        <v>7056</v>
      </c>
      <c r="AC98" s="52"/>
      <c r="AD98" s="50">
        <v>40</v>
      </c>
      <c r="AE98" s="54">
        <v>15</v>
      </c>
      <c r="AF98" s="197">
        <f t="shared" si="33"/>
        <v>15.2</v>
      </c>
      <c r="AG98" s="50">
        <v>38</v>
      </c>
      <c r="AH98" s="50">
        <v>35</v>
      </c>
      <c r="AI98" s="50">
        <v>40</v>
      </c>
      <c r="AJ98" s="167">
        <f t="shared" si="36"/>
        <v>5.3199999999999997E-2</v>
      </c>
      <c r="AK98" s="55"/>
      <c r="AL98" s="56" t="s">
        <v>3874</v>
      </c>
      <c r="AM98" s="57">
        <v>4203291000</v>
      </c>
      <c r="AN98" s="58"/>
      <c r="AO98" s="85" t="s">
        <v>1755</v>
      </c>
      <c r="AQ98" s="78" t="s">
        <v>1756</v>
      </c>
      <c r="AR98" s="61"/>
      <c r="AS98" s="78" t="s">
        <v>1757</v>
      </c>
      <c r="AU98" s="78" t="s">
        <v>1758</v>
      </c>
      <c r="AV98" s="61"/>
      <c r="AW98" s="85" t="s">
        <v>1759</v>
      </c>
      <c r="AX98" s="13"/>
      <c r="AY98" s="79" t="s">
        <v>1760</v>
      </c>
      <c r="AZ98" s="13"/>
      <c r="BA98" s="85" t="s">
        <v>1761</v>
      </c>
      <c r="BB98" s="73"/>
      <c r="BC98" s="78" t="s">
        <v>1762</v>
      </c>
      <c r="BD98" s="73"/>
      <c r="BE98" s="86" t="s">
        <v>1763</v>
      </c>
      <c r="BF98" s="73"/>
      <c r="BG98" s="85" t="s">
        <v>1764</v>
      </c>
      <c r="BH98" s="73"/>
      <c r="BI98" s="85" t="s">
        <v>1765</v>
      </c>
      <c r="BJ98" s="73"/>
      <c r="BK98" s="78" t="s">
        <v>1766</v>
      </c>
      <c r="BL98" s="17"/>
      <c r="BM98" s="169" t="s">
        <v>3900</v>
      </c>
      <c r="BN98" s="17"/>
      <c r="BO98" s="78" t="s">
        <v>1767</v>
      </c>
      <c r="BQ98" s="72" t="s">
        <v>1768</v>
      </c>
    </row>
    <row r="99" spans="1:69" s="21" customFormat="1" ht="13.5" customHeight="1" x14ac:dyDescent="0.2">
      <c r="A99" s="55" t="s">
        <v>335</v>
      </c>
      <c r="B99" s="67">
        <v>8718564520804</v>
      </c>
      <c r="C99" s="66" t="s">
        <v>1262</v>
      </c>
      <c r="D99" s="185" t="s">
        <v>4815</v>
      </c>
      <c r="E99" s="46" t="s">
        <v>4404</v>
      </c>
      <c r="F99" s="46" t="s">
        <v>4116</v>
      </c>
      <c r="G99" s="46" t="s">
        <v>1143</v>
      </c>
      <c r="H99" s="46" t="s">
        <v>333</v>
      </c>
      <c r="I99" s="46" t="s">
        <v>4424</v>
      </c>
      <c r="J99" s="46" t="s">
        <v>4425</v>
      </c>
      <c r="K99" s="46" t="s">
        <v>4443</v>
      </c>
      <c r="L99" s="46" t="s">
        <v>1152</v>
      </c>
      <c r="M99" s="68" t="s">
        <v>333</v>
      </c>
      <c r="N99" s="68" t="s">
        <v>333</v>
      </c>
      <c r="O99" s="68">
        <v>0.4</v>
      </c>
      <c r="P99" s="69">
        <v>0.2</v>
      </c>
      <c r="Q99" s="50">
        <v>365</v>
      </c>
      <c r="R99" s="50">
        <v>145</v>
      </c>
      <c r="S99" s="51">
        <v>14</v>
      </c>
      <c r="T99" s="48">
        <f t="shared" si="37"/>
        <v>740.95</v>
      </c>
      <c r="U99" s="52"/>
      <c r="V99" s="49">
        <v>5</v>
      </c>
      <c r="W99" s="53">
        <v>2.0499999999999998</v>
      </c>
      <c r="X99" s="196">
        <f t="shared" si="32"/>
        <v>2.0089999999999999</v>
      </c>
      <c r="Y99" s="50">
        <v>375</v>
      </c>
      <c r="Z99" s="50">
        <v>145</v>
      </c>
      <c r="AA99" s="50">
        <v>140</v>
      </c>
      <c r="AB99" s="48">
        <f t="shared" si="38"/>
        <v>7612.5</v>
      </c>
      <c r="AC99" s="52"/>
      <c r="AD99" s="50">
        <v>40</v>
      </c>
      <c r="AE99" s="54">
        <v>15.5</v>
      </c>
      <c r="AF99" s="197">
        <f t="shared" si="33"/>
        <v>16</v>
      </c>
      <c r="AG99" s="50">
        <v>38</v>
      </c>
      <c r="AH99" s="50">
        <v>35</v>
      </c>
      <c r="AI99" s="50">
        <v>40</v>
      </c>
      <c r="AJ99" s="167">
        <f>AG99*AH99*AI99/1000000</f>
        <v>5.3199999999999997E-2</v>
      </c>
      <c r="AK99" s="55"/>
      <c r="AL99" s="56" t="s">
        <v>3874</v>
      </c>
      <c r="AM99" s="57">
        <v>4203291000</v>
      </c>
      <c r="AN99" s="58"/>
      <c r="AO99" s="85" t="s">
        <v>1755</v>
      </c>
      <c r="AQ99" s="78" t="s">
        <v>1756</v>
      </c>
      <c r="AR99" s="61"/>
      <c r="AS99" s="78" t="s">
        <v>1757</v>
      </c>
      <c r="AU99" s="78" t="s">
        <v>1758</v>
      </c>
      <c r="AV99" s="61"/>
      <c r="AW99" s="85" t="s">
        <v>1759</v>
      </c>
      <c r="AX99" s="13"/>
      <c r="AY99" s="79" t="s">
        <v>1760</v>
      </c>
      <c r="AZ99" s="13"/>
      <c r="BA99" s="85" t="s">
        <v>1761</v>
      </c>
      <c r="BB99" s="73"/>
      <c r="BC99" s="78" t="s">
        <v>1762</v>
      </c>
      <c r="BD99" s="73"/>
      <c r="BE99" s="86" t="s">
        <v>1763</v>
      </c>
      <c r="BF99" s="73"/>
      <c r="BG99" s="85" t="s">
        <v>1764</v>
      </c>
      <c r="BH99" s="73"/>
      <c r="BI99" s="85" t="s">
        <v>1765</v>
      </c>
      <c r="BJ99" s="73"/>
      <c r="BK99" s="78" t="s">
        <v>1766</v>
      </c>
      <c r="BL99" s="17"/>
      <c r="BM99" s="169" t="s">
        <v>3900</v>
      </c>
      <c r="BN99" s="17"/>
      <c r="BO99" s="78" t="s">
        <v>1767</v>
      </c>
      <c r="BQ99" s="72" t="s">
        <v>1768</v>
      </c>
    </row>
    <row r="100" spans="1:69" s="21" customFormat="1" ht="13.5" customHeight="1" x14ac:dyDescent="0.25">
      <c r="A100" s="55" t="s">
        <v>217</v>
      </c>
      <c r="B100" s="67">
        <v>8718564520835</v>
      </c>
      <c r="C100" s="66" t="s">
        <v>1263</v>
      </c>
      <c r="D100" s="185" t="s">
        <v>4816</v>
      </c>
      <c r="E100" s="225" t="s">
        <v>4463</v>
      </c>
      <c r="F100" s="77" t="s">
        <v>4476</v>
      </c>
      <c r="G100" s="77" t="s">
        <v>333</v>
      </c>
      <c r="H100" s="77" t="s">
        <v>333</v>
      </c>
      <c r="I100" s="77" t="s">
        <v>333</v>
      </c>
      <c r="J100" s="225" t="s">
        <v>4477</v>
      </c>
      <c r="K100" s="77" t="s">
        <v>333</v>
      </c>
      <c r="L100" s="77" t="s">
        <v>333</v>
      </c>
      <c r="M100" s="68" t="s">
        <v>333</v>
      </c>
      <c r="N100" s="68" t="s">
        <v>333</v>
      </c>
      <c r="O100" s="68">
        <v>0.1</v>
      </c>
      <c r="P100" s="69">
        <v>0.05</v>
      </c>
      <c r="Q100" s="50">
        <v>220</v>
      </c>
      <c r="R100" s="50">
        <v>120</v>
      </c>
      <c r="S100" s="51">
        <v>8</v>
      </c>
      <c r="T100" s="48">
        <f t="shared" si="37"/>
        <v>211.2</v>
      </c>
      <c r="U100" s="52"/>
      <c r="V100" s="49">
        <v>5</v>
      </c>
      <c r="W100" s="53">
        <v>0.52500000000000002</v>
      </c>
      <c r="X100" s="196">
        <f t="shared" si="32"/>
        <v>0.51449999999999996</v>
      </c>
      <c r="Y100" s="50">
        <v>220</v>
      </c>
      <c r="Z100" s="50">
        <v>120</v>
      </c>
      <c r="AA100" s="50">
        <v>80</v>
      </c>
      <c r="AB100" s="48">
        <f t="shared" si="38"/>
        <v>2112</v>
      </c>
      <c r="AC100" s="52"/>
      <c r="AD100" s="50">
        <v>60</v>
      </c>
      <c r="AE100" s="54">
        <v>10</v>
      </c>
      <c r="AF100" s="197">
        <f t="shared" si="33"/>
        <v>6</v>
      </c>
      <c r="AG100" s="50">
        <v>27</v>
      </c>
      <c r="AH100" s="50">
        <v>27</v>
      </c>
      <c r="AI100" s="50">
        <v>40</v>
      </c>
      <c r="AJ100" s="167">
        <f t="shared" si="36"/>
        <v>2.9159999999999998E-2</v>
      </c>
      <c r="AK100" s="55"/>
      <c r="AL100" s="56" t="s">
        <v>3874</v>
      </c>
      <c r="AM100" s="57">
        <v>4203291000</v>
      </c>
      <c r="AN100" s="58"/>
      <c r="AO100" s="78" t="s">
        <v>864</v>
      </c>
      <c r="AQ100" s="78" t="s">
        <v>784</v>
      </c>
      <c r="AR100" s="61"/>
      <c r="AS100" s="78" t="s">
        <v>1420</v>
      </c>
      <c r="AU100" s="78" t="s">
        <v>387</v>
      </c>
      <c r="AV100" s="61"/>
      <c r="AW100" s="63" t="s">
        <v>453</v>
      </c>
      <c r="AX100" s="13"/>
      <c r="AY100" s="71" t="s">
        <v>1078</v>
      </c>
      <c r="AZ100" s="13"/>
      <c r="BA100" s="63" t="s">
        <v>452</v>
      </c>
      <c r="BB100" s="73"/>
      <c r="BC100" s="78" t="s">
        <v>774</v>
      </c>
      <c r="BD100" s="73"/>
      <c r="BE100" s="55" t="s">
        <v>719</v>
      </c>
      <c r="BF100" s="73"/>
      <c r="BG100" s="78" t="s">
        <v>517</v>
      </c>
      <c r="BH100" s="73"/>
      <c r="BI100" s="78" t="s">
        <v>626</v>
      </c>
      <c r="BJ100" s="73"/>
      <c r="BK100" s="78" t="s">
        <v>574</v>
      </c>
      <c r="BL100" s="17"/>
      <c r="BM100" s="169" t="s">
        <v>3901</v>
      </c>
      <c r="BN100" s="17"/>
      <c r="BO100" s="78" t="s">
        <v>925</v>
      </c>
      <c r="BQ100" s="55" t="s">
        <v>1026</v>
      </c>
    </row>
    <row r="101" spans="1:69" s="21" customFormat="1" ht="13.5" customHeight="1" x14ac:dyDescent="0.25">
      <c r="A101" s="55" t="s">
        <v>218</v>
      </c>
      <c r="B101" s="67">
        <v>8718564520842</v>
      </c>
      <c r="C101" s="66" t="s">
        <v>1263</v>
      </c>
      <c r="D101" s="185" t="s">
        <v>4816</v>
      </c>
      <c r="E101" s="225" t="s">
        <v>4463</v>
      </c>
      <c r="F101" s="77" t="s">
        <v>4476</v>
      </c>
      <c r="G101" s="77" t="s">
        <v>333</v>
      </c>
      <c r="H101" s="77" t="s">
        <v>333</v>
      </c>
      <c r="I101" s="77" t="s">
        <v>333</v>
      </c>
      <c r="J101" s="225" t="s">
        <v>4477</v>
      </c>
      <c r="K101" s="77" t="s">
        <v>333</v>
      </c>
      <c r="L101" s="77" t="s">
        <v>333</v>
      </c>
      <c r="M101" s="68" t="s">
        <v>333</v>
      </c>
      <c r="N101" s="68" t="s">
        <v>333</v>
      </c>
      <c r="O101" s="68">
        <v>0.08</v>
      </c>
      <c r="P101" s="69">
        <v>0.04</v>
      </c>
      <c r="Q101" s="50">
        <v>220</v>
      </c>
      <c r="R101" s="50">
        <v>110</v>
      </c>
      <c r="S101" s="51">
        <v>8</v>
      </c>
      <c r="T101" s="48">
        <f t="shared" si="37"/>
        <v>193.6</v>
      </c>
      <c r="U101" s="52"/>
      <c r="V101" s="49">
        <v>5</v>
      </c>
      <c r="W101" s="53">
        <v>0.5</v>
      </c>
      <c r="X101" s="196">
        <f t="shared" si="32"/>
        <v>0.49</v>
      </c>
      <c r="Y101" s="50">
        <v>220</v>
      </c>
      <c r="Z101" s="50">
        <v>110</v>
      </c>
      <c r="AA101" s="50">
        <v>8</v>
      </c>
      <c r="AB101" s="48">
        <f t="shared" si="38"/>
        <v>193.6</v>
      </c>
      <c r="AC101" s="52"/>
      <c r="AD101" s="50">
        <v>60</v>
      </c>
      <c r="AE101" s="54">
        <v>10</v>
      </c>
      <c r="AF101" s="197">
        <f t="shared" si="33"/>
        <v>4.8</v>
      </c>
      <c r="AG101" s="50">
        <v>27</v>
      </c>
      <c r="AH101" s="50">
        <v>27</v>
      </c>
      <c r="AI101" s="50">
        <v>40</v>
      </c>
      <c r="AJ101" s="167">
        <f t="shared" si="36"/>
        <v>2.9159999999999998E-2</v>
      </c>
      <c r="AK101" s="55"/>
      <c r="AL101" s="56" t="s">
        <v>3874</v>
      </c>
      <c r="AM101" s="57">
        <v>4203291000</v>
      </c>
      <c r="AN101" s="58"/>
      <c r="AO101" s="78" t="s">
        <v>864</v>
      </c>
      <c r="AQ101" s="78" t="s">
        <v>784</v>
      </c>
      <c r="AR101" s="61"/>
      <c r="AS101" s="78" t="s">
        <v>1420</v>
      </c>
      <c r="AU101" s="78" t="s">
        <v>387</v>
      </c>
      <c r="AV101" s="61"/>
      <c r="AW101" s="63" t="s">
        <v>453</v>
      </c>
      <c r="AX101" s="13"/>
      <c r="AY101" s="71" t="s">
        <v>1078</v>
      </c>
      <c r="AZ101" s="13"/>
      <c r="BA101" s="63" t="s">
        <v>452</v>
      </c>
      <c r="BB101" s="73"/>
      <c r="BC101" s="78" t="s">
        <v>774</v>
      </c>
      <c r="BD101" s="73"/>
      <c r="BE101" s="55" t="s">
        <v>719</v>
      </c>
      <c r="BF101" s="73"/>
      <c r="BG101" s="78" t="s">
        <v>517</v>
      </c>
      <c r="BH101" s="73"/>
      <c r="BI101" s="78" t="s">
        <v>626</v>
      </c>
      <c r="BJ101" s="73"/>
      <c r="BK101" s="78" t="s">
        <v>574</v>
      </c>
      <c r="BL101" s="17"/>
      <c r="BM101" s="169" t="s">
        <v>3901</v>
      </c>
      <c r="BN101" s="17"/>
      <c r="BO101" s="78" t="s">
        <v>925</v>
      </c>
      <c r="BQ101" s="55" t="s">
        <v>1026</v>
      </c>
    </row>
    <row r="102" spans="1:69" s="21" customFormat="1" ht="13.5" customHeight="1" x14ac:dyDescent="0.25">
      <c r="A102" s="55" t="s">
        <v>219</v>
      </c>
      <c r="B102" s="67">
        <v>8718564520859</v>
      </c>
      <c r="C102" s="66" t="s">
        <v>1263</v>
      </c>
      <c r="D102" s="185" t="s">
        <v>4816</v>
      </c>
      <c r="E102" s="225" t="s">
        <v>4463</v>
      </c>
      <c r="F102" s="77" t="s">
        <v>4476</v>
      </c>
      <c r="G102" s="77" t="s">
        <v>333</v>
      </c>
      <c r="H102" s="77" t="s">
        <v>333</v>
      </c>
      <c r="I102" s="77" t="s">
        <v>333</v>
      </c>
      <c r="J102" s="225" t="s">
        <v>4477</v>
      </c>
      <c r="K102" s="77" t="s">
        <v>333</v>
      </c>
      <c r="L102" s="77" t="s">
        <v>333</v>
      </c>
      <c r="M102" s="68" t="s">
        <v>333</v>
      </c>
      <c r="N102" s="68" t="s">
        <v>333</v>
      </c>
      <c r="O102" s="68">
        <v>0.12</v>
      </c>
      <c r="P102" s="69">
        <v>0.06</v>
      </c>
      <c r="Q102" s="50">
        <v>220</v>
      </c>
      <c r="R102" s="50">
        <v>130</v>
      </c>
      <c r="S102" s="51">
        <v>8</v>
      </c>
      <c r="T102" s="48">
        <f t="shared" si="37"/>
        <v>228.8</v>
      </c>
      <c r="U102" s="52"/>
      <c r="V102" s="49">
        <v>5</v>
      </c>
      <c r="W102" s="53">
        <v>0.625</v>
      </c>
      <c r="X102" s="196">
        <f t="shared" si="32"/>
        <v>0.61250000000000004</v>
      </c>
      <c r="Y102" s="50">
        <v>220</v>
      </c>
      <c r="Z102" s="50">
        <v>130</v>
      </c>
      <c r="AA102" s="50">
        <v>8</v>
      </c>
      <c r="AB102" s="48">
        <f t="shared" si="38"/>
        <v>228.8</v>
      </c>
      <c r="AC102" s="52"/>
      <c r="AD102" s="50">
        <v>60</v>
      </c>
      <c r="AE102" s="54">
        <v>10</v>
      </c>
      <c r="AF102" s="197">
        <f t="shared" si="33"/>
        <v>7.1999999999999993</v>
      </c>
      <c r="AG102" s="50">
        <v>27</v>
      </c>
      <c r="AH102" s="50">
        <v>27</v>
      </c>
      <c r="AI102" s="50">
        <v>40</v>
      </c>
      <c r="AJ102" s="167">
        <f t="shared" si="36"/>
        <v>2.9159999999999998E-2</v>
      </c>
      <c r="AK102" s="55"/>
      <c r="AL102" s="56" t="s">
        <v>3874</v>
      </c>
      <c r="AM102" s="57">
        <v>4203291000</v>
      </c>
      <c r="AN102" s="58"/>
      <c r="AO102" s="78" t="s">
        <v>864</v>
      </c>
      <c r="AQ102" s="78" t="s">
        <v>784</v>
      </c>
      <c r="AR102" s="61"/>
      <c r="AS102" s="78" t="s">
        <v>1420</v>
      </c>
      <c r="AU102" s="78" t="s">
        <v>387</v>
      </c>
      <c r="AV102" s="61"/>
      <c r="AW102" s="63" t="s">
        <v>453</v>
      </c>
      <c r="AX102" s="13"/>
      <c r="AY102" s="71" t="s">
        <v>1078</v>
      </c>
      <c r="AZ102" s="13"/>
      <c r="BA102" s="63" t="s">
        <v>452</v>
      </c>
      <c r="BB102" s="73"/>
      <c r="BC102" s="78" t="s">
        <v>774</v>
      </c>
      <c r="BD102" s="73"/>
      <c r="BE102" s="55" t="s">
        <v>719</v>
      </c>
      <c r="BF102" s="73"/>
      <c r="BG102" s="78" t="s">
        <v>517</v>
      </c>
      <c r="BH102" s="73"/>
      <c r="BI102" s="78" t="s">
        <v>626</v>
      </c>
      <c r="BJ102" s="73"/>
      <c r="BK102" s="78" t="s">
        <v>574</v>
      </c>
      <c r="BL102" s="17"/>
      <c r="BM102" s="169" t="s">
        <v>3901</v>
      </c>
      <c r="BN102" s="17"/>
      <c r="BO102" s="78" t="s">
        <v>925</v>
      </c>
      <c r="BQ102" s="55" t="s">
        <v>1026</v>
      </c>
    </row>
    <row r="103" spans="1:69" s="21" customFormat="1" ht="13.5" customHeight="1" x14ac:dyDescent="0.25">
      <c r="A103" s="55" t="s">
        <v>220</v>
      </c>
      <c r="B103" s="67">
        <v>8718564520866</v>
      </c>
      <c r="C103" s="66" t="s">
        <v>1263</v>
      </c>
      <c r="D103" s="185" t="s">
        <v>4816</v>
      </c>
      <c r="E103" s="225" t="s">
        <v>4463</v>
      </c>
      <c r="F103" s="77" t="s">
        <v>4476</v>
      </c>
      <c r="G103" s="77" t="s">
        <v>333</v>
      </c>
      <c r="H103" s="77" t="s">
        <v>333</v>
      </c>
      <c r="I103" s="77" t="s">
        <v>333</v>
      </c>
      <c r="J103" s="225" t="s">
        <v>4477</v>
      </c>
      <c r="K103" s="77" t="s">
        <v>333</v>
      </c>
      <c r="L103" s="77" t="s">
        <v>333</v>
      </c>
      <c r="M103" s="68" t="s">
        <v>333</v>
      </c>
      <c r="N103" s="68" t="s">
        <v>333</v>
      </c>
      <c r="O103" s="68">
        <v>0.14000000000000001</v>
      </c>
      <c r="P103" s="69">
        <v>7.0000000000000007E-2</v>
      </c>
      <c r="Q103" s="50">
        <v>230</v>
      </c>
      <c r="R103" s="50">
        <v>140</v>
      </c>
      <c r="S103" s="51">
        <v>8</v>
      </c>
      <c r="T103" s="48">
        <f t="shared" si="37"/>
        <v>257.60000000000002</v>
      </c>
      <c r="U103" s="52"/>
      <c r="V103" s="49">
        <v>5</v>
      </c>
      <c r="W103" s="53">
        <v>0.72499999999999998</v>
      </c>
      <c r="X103" s="196">
        <f t="shared" si="32"/>
        <v>0.71050000000000002</v>
      </c>
      <c r="Y103" s="50">
        <v>230</v>
      </c>
      <c r="Z103" s="50">
        <v>140</v>
      </c>
      <c r="AA103" s="50">
        <v>8</v>
      </c>
      <c r="AB103" s="48">
        <f t="shared" si="38"/>
        <v>257.60000000000002</v>
      </c>
      <c r="AC103" s="52"/>
      <c r="AD103" s="50">
        <v>60</v>
      </c>
      <c r="AE103" s="54">
        <v>10</v>
      </c>
      <c r="AF103" s="197">
        <f t="shared" si="33"/>
        <v>8.4</v>
      </c>
      <c r="AG103" s="50">
        <v>27</v>
      </c>
      <c r="AH103" s="50">
        <v>27</v>
      </c>
      <c r="AI103" s="50">
        <v>40</v>
      </c>
      <c r="AJ103" s="167">
        <f t="shared" si="36"/>
        <v>2.9159999999999998E-2</v>
      </c>
      <c r="AK103" s="55"/>
      <c r="AL103" s="56" t="s">
        <v>3874</v>
      </c>
      <c r="AM103" s="57">
        <v>4203291000</v>
      </c>
      <c r="AN103" s="58"/>
      <c r="AO103" s="78" t="s">
        <v>864</v>
      </c>
      <c r="AQ103" s="78" t="s">
        <v>784</v>
      </c>
      <c r="AR103" s="61"/>
      <c r="AS103" s="78" t="s">
        <v>1420</v>
      </c>
      <c r="AU103" s="78" t="s">
        <v>387</v>
      </c>
      <c r="AV103" s="61"/>
      <c r="AW103" s="63" t="s">
        <v>453</v>
      </c>
      <c r="AX103" s="13"/>
      <c r="AY103" s="71" t="s">
        <v>1078</v>
      </c>
      <c r="AZ103" s="13"/>
      <c r="BA103" s="63" t="s">
        <v>452</v>
      </c>
      <c r="BB103" s="73"/>
      <c r="BC103" s="78" t="s">
        <v>774</v>
      </c>
      <c r="BD103" s="73"/>
      <c r="BE103" s="55" t="s">
        <v>719</v>
      </c>
      <c r="BF103" s="73"/>
      <c r="BG103" s="78" t="s">
        <v>517</v>
      </c>
      <c r="BH103" s="73"/>
      <c r="BI103" s="78" t="s">
        <v>626</v>
      </c>
      <c r="BJ103" s="73"/>
      <c r="BK103" s="78" t="s">
        <v>574</v>
      </c>
      <c r="BL103" s="17"/>
      <c r="BM103" s="169" t="s">
        <v>3901</v>
      </c>
      <c r="BN103" s="17"/>
      <c r="BO103" s="78" t="s">
        <v>925</v>
      </c>
      <c r="BQ103" s="55" t="s">
        <v>1026</v>
      </c>
    </row>
    <row r="104" spans="1:69" s="21" customFormat="1" ht="13.5" customHeight="1" x14ac:dyDescent="0.25">
      <c r="A104" s="55" t="s">
        <v>55</v>
      </c>
      <c r="B104" s="67">
        <v>8718564520897</v>
      </c>
      <c r="C104" s="66" t="s">
        <v>1264</v>
      </c>
      <c r="D104" s="185" t="s">
        <v>4817</v>
      </c>
      <c r="E104" s="225" t="s">
        <v>4463</v>
      </c>
      <c r="F104" s="46" t="s">
        <v>4117</v>
      </c>
      <c r="G104" s="46" t="s">
        <v>333</v>
      </c>
      <c r="H104" s="46" t="s">
        <v>333</v>
      </c>
      <c r="I104" s="46" t="s">
        <v>333</v>
      </c>
      <c r="J104" s="225" t="s">
        <v>4473</v>
      </c>
      <c r="K104" s="46" t="s">
        <v>333</v>
      </c>
      <c r="L104" s="46" t="s">
        <v>333</v>
      </c>
      <c r="M104" s="68" t="s">
        <v>333</v>
      </c>
      <c r="N104" s="68" t="s">
        <v>333</v>
      </c>
      <c r="O104" s="68">
        <v>0.16</v>
      </c>
      <c r="P104" s="69">
        <v>0.08</v>
      </c>
      <c r="Q104" s="50">
        <v>240</v>
      </c>
      <c r="R104" s="50">
        <v>170</v>
      </c>
      <c r="S104" s="51">
        <v>11</v>
      </c>
      <c r="T104" s="48">
        <f t="shared" si="37"/>
        <v>448.8</v>
      </c>
      <c r="U104" s="52"/>
      <c r="V104" s="49">
        <v>5</v>
      </c>
      <c r="W104" s="53">
        <v>0.80500000000000005</v>
      </c>
      <c r="X104" s="196">
        <f t="shared" si="32"/>
        <v>0.78890000000000005</v>
      </c>
      <c r="Y104" s="50">
        <v>240</v>
      </c>
      <c r="Z104" s="50">
        <v>170</v>
      </c>
      <c r="AA104" s="50">
        <v>110</v>
      </c>
      <c r="AB104" s="48">
        <f t="shared" si="38"/>
        <v>4488</v>
      </c>
      <c r="AC104" s="52"/>
      <c r="AD104" s="50">
        <v>60</v>
      </c>
      <c r="AE104" s="54">
        <v>10.18</v>
      </c>
      <c r="AF104" s="197">
        <f t="shared" si="33"/>
        <v>9.6</v>
      </c>
      <c r="AG104" s="50">
        <v>32</v>
      </c>
      <c r="AH104" s="50">
        <v>27</v>
      </c>
      <c r="AI104" s="50">
        <v>48</v>
      </c>
      <c r="AJ104" s="167">
        <f t="shared" si="36"/>
        <v>4.1472000000000002E-2</v>
      </c>
      <c r="AK104" s="55"/>
      <c r="AL104" s="56" t="s">
        <v>3874</v>
      </c>
      <c r="AM104" s="57">
        <v>4203291000</v>
      </c>
      <c r="AN104" s="58"/>
      <c r="AO104" s="78" t="s">
        <v>1769</v>
      </c>
      <c r="AQ104" s="78" t="s">
        <v>1770</v>
      </c>
      <c r="AR104" s="61"/>
      <c r="AS104" s="78" t="s">
        <v>1771</v>
      </c>
      <c r="AU104" s="78" t="s">
        <v>1772</v>
      </c>
      <c r="AV104" s="61"/>
      <c r="AW104" s="78" t="s">
        <v>1773</v>
      </c>
      <c r="AX104" s="13"/>
      <c r="AY104" s="71" t="s">
        <v>1774</v>
      </c>
      <c r="AZ104" s="13"/>
      <c r="BA104" s="63" t="s">
        <v>1775</v>
      </c>
      <c r="BB104" s="73"/>
      <c r="BC104" s="78" t="s">
        <v>1776</v>
      </c>
      <c r="BD104" s="73"/>
      <c r="BE104" s="55" t="s">
        <v>1777</v>
      </c>
      <c r="BF104" s="73"/>
      <c r="BG104" s="78" t="s">
        <v>1778</v>
      </c>
      <c r="BH104" s="73"/>
      <c r="BI104" s="78" t="s">
        <v>1779</v>
      </c>
      <c r="BJ104" s="73"/>
      <c r="BK104" s="78" t="s">
        <v>1780</v>
      </c>
      <c r="BL104" s="17"/>
      <c r="BM104" s="168" t="s">
        <v>3902</v>
      </c>
      <c r="BN104" s="17"/>
      <c r="BO104" s="78" t="s">
        <v>1781</v>
      </c>
      <c r="BQ104" s="72" t="s">
        <v>1782</v>
      </c>
    </row>
    <row r="105" spans="1:69" s="21" customFormat="1" ht="13.5" customHeight="1" x14ac:dyDescent="0.25">
      <c r="A105" s="55" t="s">
        <v>56</v>
      </c>
      <c r="B105" s="67">
        <v>8718564520903</v>
      </c>
      <c r="C105" s="66" t="s">
        <v>1264</v>
      </c>
      <c r="D105" s="185" t="s">
        <v>4817</v>
      </c>
      <c r="E105" s="225" t="s">
        <v>4463</v>
      </c>
      <c r="F105" s="46" t="s">
        <v>4117</v>
      </c>
      <c r="G105" s="46" t="s">
        <v>333</v>
      </c>
      <c r="H105" s="46" t="s">
        <v>333</v>
      </c>
      <c r="I105" s="46" t="s">
        <v>333</v>
      </c>
      <c r="J105" s="225" t="s">
        <v>4473</v>
      </c>
      <c r="K105" s="46" t="s">
        <v>333</v>
      </c>
      <c r="L105" s="46" t="s">
        <v>333</v>
      </c>
      <c r="M105" s="68" t="s">
        <v>333</v>
      </c>
      <c r="N105" s="68" t="s">
        <v>333</v>
      </c>
      <c r="O105" s="68">
        <v>0.1</v>
      </c>
      <c r="P105" s="69">
        <v>0.05</v>
      </c>
      <c r="Q105" s="50">
        <v>250</v>
      </c>
      <c r="R105" s="50">
        <v>110</v>
      </c>
      <c r="S105" s="51">
        <v>20</v>
      </c>
      <c r="T105" s="48">
        <f t="shared" si="37"/>
        <v>550</v>
      </c>
      <c r="U105" s="52"/>
      <c r="V105" s="49">
        <v>5</v>
      </c>
      <c r="W105" s="53">
        <v>0.52500000000000002</v>
      </c>
      <c r="X105" s="196">
        <f t="shared" si="32"/>
        <v>0.51449999999999996</v>
      </c>
      <c r="Y105" s="50">
        <v>250</v>
      </c>
      <c r="Z105" s="50">
        <v>110</v>
      </c>
      <c r="AA105" s="50">
        <v>185</v>
      </c>
      <c r="AB105" s="48">
        <f t="shared" si="38"/>
        <v>5087.5</v>
      </c>
      <c r="AC105" s="52"/>
      <c r="AD105" s="50">
        <v>60</v>
      </c>
      <c r="AE105" s="54">
        <v>8.58</v>
      </c>
      <c r="AF105" s="197">
        <f t="shared" si="33"/>
        <v>6</v>
      </c>
      <c r="AG105" s="50">
        <v>32</v>
      </c>
      <c r="AH105" s="50">
        <v>27</v>
      </c>
      <c r="AI105" s="50">
        <v>48</v>
      </c>
      <c r="AJ105" s="167">
        <f t="shared" si="36"/>
        <v>4.1472000000000002E-2</v>
      </c>
      <c r="AK105" s="55"/>
      <c r="AL105" s="56" t="s">
        <v>3874</v>
      </c>
      <c r="AM105" s="57">
        <v>4203291000</v>
      </c>
      <c r="AN105" s="58"/>
      <c r="AO105" s="78" t="s">
        <v>1769</v>
      </c>
      <c r="AQ105" s="78" t="s">
        <v>1783</v>
      </c>
      <c r="AR105" s="61"/>
      <c r="AS105" s="78" t="s">
        <v>1771</v>
      </c>
      <c r="AU105" s="78" t="s">
        <v>1784</v>
      </c>
      <c r="AV105" s="61"/>
      <c r="AW105" s="78" t="s">
        <v>1773</v>
      </c>
      <c r="AX105" s="13"/>
      <c r="AY105" s="71" t="s">
        <v>1774</v>
      </c>
      <c r="AZ105" s="13"/>
      <c r="BA105" s="63" t="s">
        <v>1775</v>
      </c>
      <c r="BB105" s="73"/>
      <c r="BC105" s="78" t="s">
        <v>1776</v>
      </c>
      <c r="BD105" s="73"/>
      <c r="BE105" s="55" t="s">
        <v>1777</v>
      </c>
      <c r="BF105" s="73"/>
      <c r="BG105" s="78" t="s">
        <v>1778</v>
      </c>
      <c r="BH105" s="73"/>
      <c r="BI105" s="78" t="s">
        <v>1779</v>
      </c>
      <c r="BJ105" s="73"/>
      <c r="BK105" s="78" t="s">
        <v>1780</v>
      </c>
      <c r="BL105" s="17"/>
      <c r="BM105" s="168" t="s">
        <v>3902</v>
      </c>
      <c r="BN105" s="17"/>
      <c r="BO105" s="78" t="s">
        <v>1781</v>
      </c>
      <c r="BQ105" s="72" t="s">
        <v>1782</v>
      </c>
    </row>
    <row r="106" spans="1:69" s="21" customFormat="1" ht="13.5" customHeight="1" x14ac:dyDescent="0.25">
      <c r="A106" s="55" t="s">
        <v>57</v>
      </c>
      <c r="B106" s="67">
        <v>8718564520910</v>
      </c>
      <c r="C106" s="66" t="s">
        <v>1264</v>
      </c>
      <c r="D106" s="185" t="s">
        <v>4817</v>
      </c>
      <c r="E106" s="225" t="s">
        <v>4463</v>
      </c>
      <c r="F106" s="46" t="s">
        <v>4117</v>
      </c>
      <c r="G106" s="46" t="s">
        <v>333</v>
      </c>
      <c r="H106" s="46" t="s">
        <v>333</v>
      </c>
      <c r="I106" s="46" t="s">
        <v>333</v>
      </c>
      <c r="J106" s="225" t="s">
        <v>4473</v>
      </c>
      <c r="K106" s="46" t="s">
        <v>333</v>
      </c>
      <c r="L106" s="46" t="s">
        <v>333</v>
      </c>
      <c r="M106" s="68" t="s">
        <v>333</v>
      </c>
      <c r="N106" s="68" t="s">
        <v>333</v>
      </c>
      <c r="O106" s="68">
        <v>0.12</v>
      </c>
      <c r="P106" s="69">
        <v>0.06</v>
      </c>
      <c r="Q106" s="50">
        <v>240</v>
      </c>
      <c r="R106" s="50">
        <v>160</v>
      </c>
      <c r="S106" s="51">
        <v>11</v>
      </c>
      <c r="T106" s="48">
        <f t="shared" si="37"/>
        <v>422.4</v>
      </c>
      <c r="U106" s="52"/>
      <c r="V106" s="49">
        <v>5</v>
      </c>
      <c r="W106" s="53">
        <v>0.60499999999999998</v>
      </c>
      <c r="X106" s="196">
        <f t="shared" si="32"/>
        <v>0.59289999999999998</v>
      </c>
      <c r="Y106" s="50">
        <v>240</v>
      </c>
      <c r="Z106" s="50">
        <v>160</v>
      </c>
      <c r="AA106" s="50">
        <v>110</v>
      </c>
      <c r="AB106" s="48">
        <f t="shared" si="38"/>
        <v>4224</v>
      </c>
      <c r="AC106" s="52"/>
      <c r="AD106" s="50">
        <v>60</v>
      </c>
      <c r="AE106" s="54">
        <v>7.44</v>
      </c>
      <c r="AF106" s="197">
        <f t="shared" si="33"/>
        <v>7.1999999999999993</v>
      </c>
      <c r="AG106" s="50">
        <v>32</v>
      </c>
      <c r="AH106" s="50">
        <v>27</v>
      </c>
      <c r="AI106" s="50">
        <v>48</v>
      </c>
      <c r="AJ106" s="167">
        <f t="shared" si="36"/>
        <v>4.1472000000000002E-2</v>
      </c>
      <c r="AK106" s="55"/>
      <c r="AL106" s="56" t="s">
        <v>3874</v>
      </c>
      <c r="AM106" s="57">
        <v>4203291000</v>
      </c>
      <c r="AN106" s="58"/>
      <c r="AO106" s="78" t="s">
        <v>1769</v>
      </c>
      <c r="AQ106" s="78" t="s">
        <v>1783</v>
      </c>
      <c r="AR106" s="61"/>
      <c r="AS106" s="78" t="s">
        <v>1771</v>
      </c>
      <c r="AU106" s="168" t="s">
        <v>1785</v>
      </c>
      <c r="AV106" s="61"/>
      <c r="AW106" s="78" t="s">
        <v>1773</v>
      </c>
      <c r="AX106" s="13"/>
      <c r="AY106" s="71" t="s">
        <v>1774</v>
      </c>
      <c r="AZ106" s="13"/>
      <c r="BA106" s="63" t="s">
        <v>1775</v>
      </c>
      <c r="BB106" s="61"/>
      <c r="BC106" s="78" t="s">
        <v>1776</v>
      </c>
      <c r="BD106" s="73"/>
      <c r="BE106" s="55" t="s">
        <v>1777</v>
      </c>
      <c r="BF106" s="73"/>
      <c r="BG106" s="78" t="s">
        <v>1778</v>
      </c>
      <c r="BH106" s="73"/>
      <c r="BI106" s="78" t="s">
        <v>1779</v>
      </c>
      <c r="BJ106" s="73"/>
      <c r="BK106" s="78" t="s">
        <v>1780</v>
      </c>
      <c r="BL106" s="17"/>
      <c r="BM106" s="168" t="s">
        <v>3903</v>
      </c>
      <c r="BN106" s="17"/>
      <c r="BO106" s="78" t="s">
        <v>1781</v>
      </c>
      <c r="BQ106" s="72" t="s">
        <v>1782</v>
      </c>
    </row>
    <row r="107" spans="1:69" s="21" customFormat="1" ht="13.5" customHeight="1" x14ac:dyDescent="0.25">
      <c r="A107" s="55" t="s">
        <v>58</v>
      </c>
      <c r="B107" s="67">
        <v>8718564520927</v>
      </c>
      <c r="C107" s="66" t="s">
        <v>1264</v>
      </c>
      <c r="D107" s="185" t="s">
        <v>4817</v>
      </c>
      <c r="E107" s="225" t="s">
        <v>4463</v>
      </c>
      <c r="F107" s="46" t="s">
        <v>4117</v>
      </c>
      <c r="G107" s="46" t="s">
        <v>333</v>
      </c>
      <c r="H107" s="46" t="s">
        <v>333</v>
      </c>
      <c r="I107" s="46" t="s">
        <v>333</v>
      </c>
      <c r="J107" s="225" t="s">
        <v>4473</v>
      </c>
      <c r="K107" s="46" t="s">
        <v>333</v>
      </c>
      <c r="L107" s="46" t="s">
        <v>333</v>
      </c>
      <c r="M107" s="68" t="s">
        <v>333</v>
      </c>
      <c r="N107" s="68" t="s">
        <v>333</v>
      </c>
      <c r="O107" s="68">
        <v>0.13</v>
      </c>
      <c r="P107" s="69">
        <v>7.0000000000000007E-2</v>
      </c>
      <c r="Q107" s="50">
        <v>235</v>
      </c>
      <c r="R107" s="50">
        <v>145</v>
      </c>
      <c r="S107" s="51">
        <v>16</v>
      </c>
      <c r="T107" s="48">
        <f t="shared" si="37"/>
        <v>545.20000000000005</v>
      </c>
      <c r="U107" s="52"/>
      <c r="V107" s="49">
        <v>5</v>
      </c>
      <c r="W107" s="53">
        <v>0.65500000000000003</v>
      </c>
      <c r="X107" s="196">
        <f t="shared" si="32"/>
        <v>0.64190000000000003</v>
      </c>
      <c r="Y107" s="50">
        <v>23.5</v>
      </c>
      <c r="Z107" s="50">
        <v>14.5</v>
      </c>
      <c r="AA107" s="50">
        <v>16</v>
      </c>
      <c r="AB107" s="48">
        <f t="shared" si="38"/>
        <v>5.452</v>
      </c>
      <c r="AC107" s="52"/>
      <c r="AD107" s="50">
        <v>60</v>
      </c>
      <c r="AE107" s="54">
        <v>9.02</v>
      </c>
      <c r="AF107" s="197">
        <f t="shared" si="33"/>
        <v>7.8000000000000007</v>
      </c>
      <c r="AG107" s="50">
        <v>32</v>
      </c>
      <c r="AH107" s="50">
        <v>27</v>
      </c>
      <c r="AI107" s="50">
        <v>48</v>
      </c>
      <c r="AJ107" s="167">
        <f t="shared" si="36"/>
        <v>4.1472000000000002E-2</v>
      </c>
      <c r="AK107" s="55"/>
      <c r="AL107" s="56" t="s">
        <v>3874</v>
      </c>
      <c r="AM107" s="57">
        <v>4203291000</v>
      </c>
      <c r="AN107" s="58"/>
      <c r="AO107" s="78" t="s">
        <v>1769</v>
      </c>
      <c r="AQ107" s="78" t="s">
        <v>1783</v>
      </c>
      <c r="AR107" s="61"/>
      <c r="AS107" s="78" t="s">
        <v>1771</v>
      </c>
      <c r="AU107" s="78" t="s">
        <v>1785</v>
      </c>
      <c r="AV107" s="61"/>
      <c r="AW107" s="78" t="s">
        <v>1773</v>
      </c>
      <c r="AX107" s="13"/>
      <c r="AY107" s="71" t="s">
        <v>1774</v>
      </c>
      <c r="AZ107" s="13"/>
      <c r="BA107" s="63" t="s">
        <v>1775</v>
      </c>
      <c r="BB107" s="61"/>
      <c r="BC107" s="78" t="s">
        <v>1776</v>
      </c>
      <c r="BD107" s="73"/>
      <c r="BE107" s="55" t="s">
        <v>1777</v>
      </c>
      <c r="BF107" s="73"/>
      <c r="BG107" s="78" t="s">
        <v>1778</v>
      </c>
      <c r="BH107" s="73"/>
      <c r="BI107" s="78" t="s">
        <v>1779</v>
      </c>
      <c r="BJ107" s="73"/>
      <c r="BK107" s="78" t="s">
        <v>1780</v>
      </c>
      <c r="BL107" s="17"/>
      <c r="BM107" s="168" t="s">
        <v>3902</v>
      </c>
      <c r="BN107" s="17"/>
      <c r="BO107" s="78" t="s">
        <v>1781</v>
      </c>
      <c r="BQ107" s="72" t="s">
        <v>1782</v>
      </c>
    </row>
    <row r="108" spans="1:69" s="21" customFormat="1" ht="13.5" customHeight="1" x14ac:dyDescent="0.25">
      <c r="A108" s="55" t="s">
        <v>59</v>
      </c>
      <c r="B108" s="67">
        <v>8718564520934</v>
      </c>
      <c r="C108" s="66" t="s">
        <v>1264</v>
      </c>
      <c r="D108" s="185" t="s">
        <v>4817</v>
      </c>
      <c r="E108" s="225" t="s">
        <v>4463</v>
      </c>
      <c r="F108" s="46" t="s">
        <v>4117</v>
      </c>
      <c r="G108" s="46" t="s">
        <v>333</v>
      </c>
      <c r="H108" s="46" t="s">
        <v>333</v>
      </c>
      <c r="I108" s="46" t="s">
        <v>333</v>
      </c>
      <c r="J108" s="225" t="s">
        <v>4473</v>
      </c>
      <c r="K108" s="46" t="s">
        <v>333</v>
      </c>
      <c r="L108" s="46" t="s">
        <v>333</v>
      </c>
      <c r="M108" s="68" t="s">
        <v>333</v>
      </c>
      <c r="N108" s="68" t="s">
        <v>333</v>
      </c>
      <c r="O108" s="68">
        <v>0.16</v>
      </c>
      <c r="P108" s="69">
        <v>0.08</v>
      </c>
      <c r="Q108" s="50">
        <v>240</v>
      </c>
      <c r="R108" s="50">
        <v>120</v>
      </c>
      <c r="S108" s="51">
        <v>18</v>
      </c>
      <c r="T108" s="48">
        <f t="shared" si="37"/>
        <v>518.4</v>
      </c>
      <c r="U108" s="52"/>
      <c r="V108" s="49">
        <v>5</v>
      </c>
      <c r="W108" s="53">
        <v>0.80500000000000005</v>
      </c>
      <c r="X108" s="196">
        <f t="shared" si="32"/>
        <v>0.78890000000000005</v>
      </c>
      <c r="Y108" s="50">
        <v>24</v>
      </c>
      <c r="Z108" s="50">
        <v>12</v>
      </c>
      <c r="AA108" s="50">
        <v>17.5</v>
      </c>
      <c r="AB108" s="48">
        <f t="shared" si="38"/>
        <v>5.04</v>
      </c>
      <c r="AC108" s="52"/>
      <c r="AD108" s="50">
        <v>60</v>
      </c>
      <c r="AE108" s="54">
        <v>10.06</v>
      </c>
      <c r="AF108" s="197">
        <f t="shared" si="33"/>
        <v>9.6</v>
      </c>
      <c r="AG108" s="50">
        <v>32</v>
      </c>
      <c r="AH108" s="50">
        <v>27</v>
      </c>
      <c r="AI108" s="50">
        <v>48</v>
      </c>
      <c r="AJ108" s="167">
        <f t="shared" si="36"/>
        <v>4.1472000000000002E-2</v>
      </c>
      <c r="AK108" s="55"/>
      <c r="AL108" s="56" t="s">
        <v>3874</v>
      </c>
      <c r="AM108" s="57">
        <v>4203291000</v>
      </c>
      <c r="AN108" s="58"/>
      <c r="AO108" s="78" t="s">
        <v>1769</v>
      </c>
      <c r="AQ108" s="78" t="s">
        <v>1783</v>
      </c>
      <c r="AR108" s="61"/>
      <c r="AS108" s="78" t="s">
        <v>1771</v>
      </c>
      <c r="AU108" s="78" t="s">
        <v>1786</v>
      </c>
      <c r="AV108" s="61"/>
      <c r="AW108" s="78" t="s">
        <v>1773</v>
      </c>
      <c r="AX108" s="13"/>
      <c r="AY108" s="71" t="s">
        <v>1774</v>
      </c>
      <c r="AZ108" s="13"/>
      <c r="BA108" s="63" t="s">
        <v>1775</v>
      </c>
      <c r="BB108" s="73"/>
      <c r="BC108" s="78" t="s">
        <v>1776</v>
      </c>
      <c r="BD108" s="73"/>
      <c r="BE108" s="55" t="s">
        <v>1777</v>
      </c>
      <c r="BF108" s="73"/>
      <c r="BG108" s="78" t="s">
        <v>1778</v>
      </c>
      <c r="BH108" s="73"/>
      <c r="BI108" s="78" t="s">
        <v>1779</v>
      </c>
      <c r="BJ108" s="73"/>
      <c r="BK108" s="78" t="s">
        <v>1780</v>
      </c>
      <c r="BL108" s="17"/>
      <c r="BM108" s="168" t="s">
        <v>3903</v>
      </c>
      <c r="BN108" s="17"/>
      <c r="BO108" s="78" t="s">
        <v>1781</v>
      </c>
      <c r="BQ108" s="72" t="s">
        <v>1782</v>
      </c>
    </row>
    <row r="109" spans="1:69" s="21" customFormat="1" ht="13.5" customHeight="1" x14ac:dyDescent="0.2">
      <c r="A109" s="55" t="s">
        <v>60</v>
      </c>
      <c r="B109" s="67">
        <v>8718564520941</v>
      </c>
      <c r="C109" s="66" t="s">
        <v>1269</v>
      </c>
      <c r="D109" s="185" t="s">
        <v>4818</v>
      </c>
      <c r="E109" s="46" t="s">
        <v>4404</v>
      </c>
      <c r="F109" s="46" t="s">
        <v>4426</v>
      </c>
      <c r="G109" s="46" t="s">
        <v>1143</v>
      </c>
      <c r="H109" s="46" t="s">
        <v>333</v>
      </c>
      <c r="I109" s="46" t="s">
        <v>4427</v>
      </c>
      <c r="J109" s="46" t="s">
        <v>4428</v>
      </c>
      <c r="K109" s="46" t="s">
        <v>4584</v>
      </c>
      <c r="L109" s="46" t="s">
        <v>1148</v>
      </c>
      <c r="M109" s="68" t="s">
        <v>333</v>
      </c>
      <c r="N109" s="68" t="s">
        <v>333</v>
      </c>
      <c r="O109" s="68">
        <v>0.34</v>
      </c>
      <c r="P109" s="69">
        <v>0.17</v>
      </c>
      <c r="Q109" s="50">
        <v>385</v>
      </c>
      <c r="R109" s="50">
        <v>130</v>
      </c>
      <c r="S109" s="51">
        <v>25</v>
      </c>
      <c r="T109" s="48">
        <f t="shared" si="37"/>
        <v>1251.25</v>
      </c>
      <c r="U109" s="52"/>
      <c r="V109" s="49">
        <v>5</v>
      </c>
      <c r="W109" s="53">
        <v>1.8</v>
      </c>
      <c r="X109" s="196">
        <f t="shared" si="32"/>
        <v>1.764</v>
      </c>
      <c r="Y109" s="50">
        <v>385</v>
      </c>
      <c r="Z109" s="50">
        <v>130</v>
      </c>
      <c r="AA109" s="50">
        <v>125</v>
      </c>
      <c r="AB109" s="48">
        <f t="shared" si="38"/>
        <v>6256.25</v>
      </c>
      <c r="AC109" s="52"/>
      <c r="AD109" s="50">
        <v>40</v>
      </c>
      <c r="AE109" s="54">
        <v>14.86</v>
      </c>
      <c r="AF109" s="197">
        <f t="shared" si="33"/>
        <v>13.600000000000001</v>
      </c>
      <c r="AG109" s="50">
        <v>38</v>
      </c>
      <c r="AH109" s="50">
        <v>34</v>
      </c>
      <c r="AI109" s="50">
        <v>45</v>
      </c>
      <c r="AJ109" s="167">
        <f t="shared" si="36"/>
        <v>5.8139999999999997E-2</v>
      </c>
      <c r="AK109" s="55"/>
      <c r="AL109" s="56" t="s">
        <v>3874</v>
      </c>
      <c r="AM109" s="57">
        <v>4203291000</v>
      </c>
      <c r="AN109" s="58"/>
      <c r="AO109" s="55" t="s">
        <v>1787</v>
      </c>
      <c r="AQ109" s="55" t="s">
        <v>1788</v>
      </c>
      <c r="AR109" s="73"/>
      <c r="AS109" s="55" t="s">
        <v>1789</v>
      </c>
      <c r="AU109" s="78" t="s">
        <v>1790</v>
      </c>
      <c r="AV109" s="61"/>
      <c r="AW109" s="55" t="s">
        <v>1791</v>
      </c>
      <c r="AX109" s="13"/>
      <c r="AY109" s="79" t="s">
        <v>1792</v>
      </c>
      <c r="AZ109" s="13"/>
      <c r="BA109" s="63" t="s">
        <v>1793</v>
      </c>
      <c r="BB109" s="73"/>
      <c r="BC109" s="78" t="s">
        <v>1794</v>
      </c>
      <c r="BD109" s="73"/>
      <c r="BE109" s="55" t="s">
        <v>1795</v>
      </c>
      <c r="BF109" s="73"/>
      <c r="BG109" s="55" t="s">
        <v>1796</v>
      </c>
      <c r="BH109" s="73"/>
      <c r="BI109" s="55" t="s">
        <v>1797</v>
      </c>
      <c r="BJ109" s="73"/>
      <c r="BK109" s="78" t="s">
        <v>1798</v>
      </c>
      <c r="BL109" s="17"/>
      <c r="BM109" s="169" t="s">
        <v>3904</v>
      </c>
      <c r="BN109" s="17"/>
      <c r="BO109" s="78" t="s">
        <v>1799</v>
      </c>
      <c r="BQ109" s="72" t="s">
        <v>1800</v>
      </c>
    </row>
    <row r="110" spans="1:69" s="21" customFormat="1" ht="13.5" customHeight="1" x14ac:dyDescent="0.2">
      <c r="A110" s="55" t="s">
        <v>61</v>
      </c>
      <c r="B110" s="67">
        <v>8718564520958</v>
      </c>
      <c r="C110" s="66" t="s">
        <v>1269</v>
      </c>
      <c r="D110" s="185" t="s">
        <v>4818</v>
      </c>
      <c r="E110" s="46" t="s">
        <v>4404</v>
      </c>
      <c r="F110" s="46" t="s">
        <v>4426</v>
      </c>
      <c r="G110" s="46" t="s">
        <v>1143</v>
      </c>
      <c r="H110" s="46" t="s">
        <v>333</v>
      </c>
      <c r="I110" s="46" t="s">
        <v>4427</v>
      </c>
      <c r="J110" s="46" t="s">
        <v>4428</v>
      </c>
      <c r="K110" s="46" t="s">
        <v>4584</v>
      </c>
      <c r="L110" s="46" t="s">
        <v>1148</v>
      </c>
      <c r="M110" s="68" t="s">
        <v>333</v>
      </c>
      <c r="N110" s="68" t="s">
        <v>333</v>
      </c>
      <c r="O110" s="68">
        <v>0.36</v>
      </c>
      <c r="P110" s="69">
        <v>0.18</v>
      </c>
      <c r="Q110" s="50">
        <v>382</v>
      </c>
      <c r="R110" s="50">
        <v>140</v>
      </c>
      <c r="S110" s="51">
        <v>30</v>
      </c>
      <c r="T110" s="48">
        <f t="shared" si="37"/>
        <v>1604.3999999999999</v>
      </c>
      <c r="U110" s="52"/>
      <c r="V110" s="49">
        <v>5</v>
      </c>
      <c r="W110" s="53">
        <v>1.9</v>
      </c>
      <c r="X110" s="196">
        <f t="shared" si="32"/>
        <v>1.8619999999999999</v>
      </c>
      <c r="Y110" s="50">
        <v>385</v>
      </c>
      <c r="Z110" s="50">
        <v>140</v>
      </c>
      <c r="AA110" s="50">
        <v>130</v>
      </c>
      <c r="AB110" s="48">
        <f t="shared" si="38"/>
        <v>7007</v>
      </c>
      <c r="AC110" s="52"/>
      <c r="AD110" s="50">
        <v>40</v>
      </c>
      <c r="AE110" s="54">
        <v>15.12</v>
      </c>
      <c r="AF110" s="197">
        <f t="shared" si="33"/>
        <v>14.399999999999999</v>
      </c>
      <c r="AG110" s="50">
        <v>38</v>
      </c>
      <c r="AH110" s="50">
        <v>34</v>
      </c>
      <c r="AI110" s="50">
        <v>45</v>
      </c>
      <c r="AJ110" s="167">
        <f t="shared" si="36"/>
        <v>5.8139999999999997E-2</v>
      </c>
      <c r="AK110" s="55"/>
      <c r="AL110" s="56" t="s">
        <v>3874</v>
      </c>
      <c r="AM110" s="57">
        <v>4203291000</v>
      </c>
      <c r="AN110" s="58"/>
      <c r="AO110" s="55" t="s">
        <v>1787</v>
      </c>
      <c r="AQ110" s="55" t="s">
        <v>1788</v>
      </c>
      <c r="AR110" s="73"/>
      <c r="AS110" s="55" t="s">
        <v>1789</v>
      </c>
      <c r="AU110" s="78" t="s">
        <v>1790</v>
      </c>
      <c r="AV110" s="61"/>
      <c r="AW110" s="55" t="s">
        <v>1791</v>
      </c>
      <c r="AX110" s="13"/>
      <c r="AY110" s="79" t="s">
        <v>1792</v>
      </c>
      <c r="AZ110" s="13"/>
      <c r="BA110" s="63" t="s">
        <v>1793</v>
      </c>
      <c r="BB110" s="73"/>
      <c r="BC110" s="78" t="s">
        <v>1794</v>
      </c>
      <c r="BD110" s="73"/>
      <c r="BE110" s="55" t="s">
        <v>1795</v>
      </c>
      <c r="BF110" s="73"/>
      <c r="BG110" s="55" t="s">
        <v>1796</v>
      </c>
      <c r="BH110" s="73"/>
      <c r="BI110" s="55" t="s">
        <v>1797</v>
      </c>
      <c r="BJ110" s="73"/>
      <c r="BK110" s="78" t="s">
        <v>1798</v>
      </c>
      <c r="BL110" s="17"/>
      <c r="BM110" s="169" t="s">
        <v>3904</v>
      </c>
      <c r="BN110" s="17"/>
      <c r="BO110" s="78" t="s">
        <v>1799</v>
      </c>
      <c r="BQ110" s="72" t="s">
        <v>1800</v>
      </c>
    </row>
    <row r="111" spans="1:69" s="21" customFormat="1" ht="13.5" customHeight="1" x14ac:dyDescent="0.2">
      <c r="A111" s="55" t="s">
        <v>62</v>
      </c>
      <c r="B111" s="67">
        <v>8718564520965</v>
      </c>
      <c r="C111" s="66" t="s">
        <v>1269</v>
      </c>
      <c r="D111" s="185" t="s">
        <v>4818</v>
      </c>
      <c r="E111" s="46" t="s">
        <v>4404</v>
      </c>
      <c r="F111" s="46" t="s">
        <v>4426</v>
      </c>
      <c r="G111" s="46" t="s">
        <v>1143</v>
      </c>
      <c r="H111" s="46" t="s">
        <v>333</v>
      </c>
      <c r="I111" s="46" t="s">
        <v>4427</v>
      </c>
      <c r="J111" s="46" t="s">
        <v>4428</v>
      </c>
      <c r="K111" s="46" t="s">
        <v>4584</v>
      </c>
      <c r="L111" s="46" t="s">
        <v>1148</v>
      </c>
      <c r="M111" s="68" t="s">
        <v>333</v>
      </c>
      <c r="N111" s="68" t="s">
        <v>333</v>
      </c>
      <c r="O111" s="68">
        <v>0.38</v>
      </c>
      <c r="P111" s="69">
        <v>0.19</v>
      </c>
      <c r="Q111" s="50">
        <v>365</v>
      </c>
      <c r="R111" s="50">
        <v>150</v>
      </c>
      <c r="S111" s="51">
        <v>30</v>
      </c>
      <c r="T111" s="48">
        <f t="shared" si="37"/>
        <v>1642.5</v>
      </c>
      <c r="U111" s="52"/>
      <c r="V111" s="49">
        <v>5</v>
      </c>
      <c r="W111" s="53">
        <v>1.95</v>
      </c>
      <c r="X111" s="196">
        <f t="shared" si="32"/>
        <v>1.911</v>
      </c>
      <c r="Y111" s="50">
        <v>365</v>
      </c>
      <c r="Z111" s="50">
        <v>150</v>
      </c>
      <c r="AA111" s="50">
        <v>130</v>
      </c>
      <c r="AB111" s="48">
        <f t="shared" si="38"/>
        <v>7117.5</v>
      </c>
      <c r="AC111" s="52"/>
      <c r="AD111" s="50">
        <v>40</v>
      </c>
      <c r="AE111" s="54">
        <v>14.34</v>
      </c>
      <c r="AF111" s="197">
        <f t="shared" si="33"/>
        <v>15.2</v>
      </c>
      <c r="AG111" s="50">
        <v>38</v>
      </c>
      <c r="AH111" s="50">
        <v>34</v>
      </c>
      <c r="AI111" s="50">
        <v>45</v>
      </c>
      <c r="AJ111" s="167">
        <f t="shared" si="36"/>
        <v>5.8139999999999997E-2</v>
      </c>
      <c r="AK111" s="55"/>
      <c r="AL111" s="56" t="s">
        <v>3874</v>
      </c>
      <c r="AM111" s="57">
        <v>4203291000</v>
      </c>
      <c r="AN111" s="58"/>
      <c r="AO111" s="55" t="s">
        <v>1787</v>
      </c>
      <c r="AQ111" s="55" t="s">
        <v>1788</v>
      </c>
      <c r="AR111" s="73"/>
      <c r="AS111" s="55" t="s">
        <v>1789</v>
      </c>
      <c r="AU111" s="78" t="s">
        <v>1790</v>
      </c>
      <c r="AV111" s="61"/>
      <c r="AW111" s="55" t="s">
        <v>1791</v>
      </c>
      <c r="AX111" s="13"/>
      <c r="AY111" s="79" t="s">
        <v>1792</v>
      </c>
      <c r="AZ111" s="13"/>
      <c r="BA111" s="63" t="s">
        <v>1793</v>
      </c>
      <c r="BB111" s="73"/>
      <c r="BC111" s="78" t="s">
        <v>1794</v>
      </c>
      <c r="BD111" s="73"/>
      <c r="BE111" s="55" t="s">
        <v>1795</v>
      </c>
      <c r="BF111" s="73"/>
      <c r="BG111" s="55" t="s">
        <v>1796</v>
      </c>
      <c r="BH111" s="73"/>
      <c r="BI111" s="55" t="s">
        <v>1797</v>
      </c>
      <c r="BJ111" s="73"/>
      <c r="BK111" s="78" t="s">
        <v>1798</v>
      </c>
      <c r="BL111" s="17"/>
      <c r="BM111" s="169" t="s">
        <v>3904</v>
      </c>
      <c r="BN111" s="17"/>
      <c r="BO111" s="78" t="s">
        <v>1799</v>
      </c>
      <c r="BQ111" s="72" t="s">
        <v>1800</v>
      </c>
    </row>
    <row r="112" spans="1:69" s="21" customFormat="1" ht="13.5" customHeight="1" x14ac:dyDescent="0.2">
      <c r="A112" s="55" t="s">
        <v>209</v>
      </c>
      <c r="B112" s="67">
        <v>8718564520972</v>
      </c>
      <c r="C112" s="66" t="s">
        <v>1268</v>
      </c>
      <c r="D112" s="185" t="s">
        <v>4819</v>
      </c>
      <c r="E112" s="46" t="s">
        <v>4404</v>
      </c>
      <c r="F112" s="46" t="s">
        <v>4426</v>
      </c>
      <c r="G112" s="46" t="s">
        <v>1143</v>
      </c>
      <c r="H112" s="46" t="s">
        <v>333</v>
      </c>
      <c r="I112" s="46" t="s">
        <v>4429</v>
      </c>
      <c r="J112" s="46" t="s">
        <v>4430</v>
      </c>
      <c r="K112" s="46" t="s">
        <v>4443</v>
      </c>
      <c r="L112" s="46" t="s">
        <v>1148</v>
      </c>
      <c r="M112" s="68" t="s">
        <v>333</v>
      </c>
      <c r="N112" s="68" t="s">
        <v>333</v>
      </c>
      <c r="O112" s="68">
        <v>0.35</v>
      </c>
      <c r="P112" s="69">
        <v>0.18</v>
      </c>
      <c r="Q112" s="50">
        <v>400</v>
      </c>
      <c r="R112" s="50">
        <v>140</v>
      </c>
      <c r="S112" s="51">
        <v>30</v>
      </c>
      <c r="T112" s="48">
        <f t="shared" si="37"/>
        <v>1680</v>
      </c>
      <c r="U112" s="52"/>
      <c r="V112" s="49">
        <v>5</v>
      </c>
      <c r="W112" s="53">
        <v>1.85</v>
      </c>
      <c r="X112" s="196">
        <f t="shared" si="32"/>
        <v>1.8129999999999999</v>
      </c>
      <c r="Y112" s="50">
        <v>400</v>
      </c>
      <c r="Z112" s="50">
        <v>140</v>
      </c>
      <c r="AA112" s="50">
        <v>30</v>
      </c>
      <c r="AB112" s="48">
        <f t="shared" si="38"/>
        <v>1680</v>
      </c>
      <c r="AC112" s="52"/>
      <c r="AD112" s="50">
        <v>40</v>
      </c>
      <c r="AE112" s="54">
        <v>18</v>
      </c>
      <c r="AF112" s="197">
        <f t="shared" si="33"/>
        <v>14</v>
      </c>
      <c r="AG112" s="50">
        <v>38</v>
      </c>
      <c r="AH112" s="50">
        <v>35</v>
      </c>
      <c r="AI112" s="50">
        <v>40</v>
      </c>
      <c r="AJ112" s="167">
        <f t="shared" si="36"/>
        <v>5.3199999999999997E-2</v>
      </c>
      <c r="AK112" s="55"/>
      <c r="AL112" s="56" t="s">
        <v>3874</v>
      </c>
      <c r="AM112" s="57">
        <v>4203291000</v>
      </c>
      <c r="AN112" s="58"/>
      <c r="AO112" s="55" t="s">
        <v>1801</v>
      </c>
      <c r="AQ112" s="55" t="s">
        <v>1802</v>
      </c>
      <c r="AR112" s="73"/>
      <c r="AS112" s="55" t="s">
        <v>1803</v>
      </c>
      <c r="AU112" s="78" t="s">
        <v>1804</v>
      </c>
      <c r="AV112" s="61"/>
      <c r="AW112" s="55" t="s">
        <v>1805</v>
      </c>
      <c r="AX112" s="13"/>
      <c r="AY112" s="79" t="s">
        <v>1806</v>
      </c>
      <c r="AZ112" s="13"/>
      <c r="BA112" s="63" t="s">
        <v>1807</v>
      </c>
      <c r="BB112" s="73"/>
      <c r="BC112" s="78" t="s">
        <v>1808</v>
      </c>
      <c r="BD112" s="73"/>
      <c r="BE112" s="55" t="s">
        <v>1809</v>
      </c>
      <c r="BF112" s="73"/>
      <c r="BG112" s="166" t="s">
        <v>4164</v>
      </c>
      <c r="BH112" s="73"/>
      <c r="BI112" s="55" t="s">
        <v>1810</v>
      </c>
      <c r="BJ112" s="73"/>
      <c r="BK112" s="78" t="s">
        <v>1811</v>
      </c>
      <c r="BL112" s="17"/>
      <c r="BM112" s="169" t="s">
        <v>3905</v>
      </c>
      <c r="BN112" s="17"/>
      <c r="BO112" s="78" t="s">
        <v>1812</v>
      </c>
      <c r="BQ112" s="72" t="s">
        <v>1813</v>
      </c>
    </row>
    <row r="113" spans="1:69" s="21" customFormat="1" ht="13.5" customHeight="1" x14ac:dyDescent="0.2">
      <c r="A113" s="55" t="s">
        <v>210</v>
      </c>
      <c r="B113" s="67">
        <v>8718564520989</v>
      </c>
      <c r="C113" s="66" t="s">
        <v>1268</v>
      </c>
      <c r="D113" s="185" t="s">
        <v>4819</v>
      </c>
      <c r="E113" s="46" t="s">
        <v>4404</v>
      </c>
      <c r="F113" s="46" t="s">
        <v>4426</v>
      </c>
      <c r="G113" s="46" t="s">
        <v>1143</v>
      </c>
      <c r="H113" s="46" t="s">
        <v>333</v>
      </c>
      <c r="I113" s="46" t="s">
        <v>4429</v>
      </c>
      <c r="J113" s="46" t="s">
        <v>4430</v>
      </c>
      <c r="K113" s="46" t="s">
        <v>4443</v>
      </c>
      <c r="L113" s="46" t="s">
        <v>1148</v>
      </c>
      <c r="M113" s="68" t="s">
        <v>333</v>
      </c>
      <c r="N113" s="68" t="s">
        <v>333</v>
      </c>
      <c r="O113" s="68">
        <v>0.38</v>
      </c>
      <c r="P113" s="69">
        <v>0.19</v>
      </c>
      <c r="Q113" s="50">
        <v>420</v>
      </c>
      <c r="R113" s="50">
        <v>150</v>
      </c>
      <c r="S113" s="51">
        <v>30</v>
      </c>
      <c r="T113" s="48">
        <f t="shared" si="37"/>
        <v>1890</v>
      </c>
      <c r="U113" s="52"/>
      <c r="V113" s="49">
        <v>5</v>
      </c>
      <c r="W113" s="53">
        <v>1.95</v>
      </c>
      <c r="X113" s="196">
        <f t="shared" si="32"/>
        <v>1.911</v>
      </c>
      <c r="Y113" s="50">
        <v>420</v>
      </c>
      <c r="Z113" s="50">
        <v>150</v>
      </c>
      <c r="AA113" s="50">
        <v>30</v>
      </c>
      <c r="AB113" s="48">
        <f t="shared" si="38"/>
        <v>1890</v>
      </c>
      <c r="AC113" s="52"/>
      <c r="AD113" s="50">
        <v>40</v>
      </c>
      <c r="AE113" s="54">
        <v>20</v>
      </c>
      <c r="AF113" s="197">
        <f t="shared" si="33"/>
        <v>15.2</v>
      </c>
      <c r="AG113" s="50">
        <v>38</v>
      </c>
      <c r="AH113" s="50">
        <v>35</v>
      </c>
      <c r="AI113" s="50">
        <v>40</v>
      </c>
      <c r="AJ113" s="167">
        <f t="shared" si="36"/>
        <v>5.3199999999999997E-2</v>
      </c>
      <c r="AK113" s="55"/>
      <c r="AL113" s="56" t="s">
        <v>3874</v>
      </c>
      <c r="AM113" s="57">
        <v>4203291000</v>
      </c>
      <c r="AN113" s="58"/>
      <c r="AO113" s="55" t="s">
        <v>1801</v>
      </c>
      <c r="AQ113" s="55" t="s">
        <v>1802</v>
      </c>
      <c r="AR113" s="73"/>
      <c r="AS113" s="55" t="s">
        <v>1803</v>
      </c>
      <c r="AU113" s="78" t="s">
        <v>1804</v>
      </c>
      <c r="AV113" s="61"/>
      <c r="AW113" s="55" t="s">
        <v>1805</v>
      </c>
      <c r="AX113" s="13"/>
      <c r="AY113" s="79" t="s">
        <v>1806</v>
      </c>
      <c r="AZ113" s="13"/>
      <c r="BA113" s="63" t="s">
        <v>1807</v>
      </c>
      <c r="BB113" s="73"/>
      <c r="BC113" s="78" t="s">
        <v>1808</v>
      </c>
      <c r="BD113" s="73"/>
      <c r="BE113" s="55" t="s">
        <v>1809</v>
      </c>
      <c r="BF113" s="73"/>
      <c r="BG113" s="166" t="s">
        <v>4164</v>
      </c>
      <c r="BH113" s="73"/>
      <c r="BI113" s="55" t="s">
        <v>1810</v>
      </c>
      <c r="BJ113" s="73"/>
      <c r="BK113" s="78" t="s">
        <v>1811</v>
      </c>
      <c r="BL113" s="17"/>
      <c r="BM113" s="169" t="s">
        <v>3905</v>
      </c>
      <c r="BN113" s="17"/>
      <c r="BO113" s="78" t="s">
        <v>1812</v>
      </c>
      <c r="BQ113" s="72" t="s">
        <v>1813</v>
      </c>
    </row>
    <row r="114" spans="1:69" s="21" customFormat="1" ht="13.5" customHeight="1" x14ac:dyDescent="0.25">
      <c r="A114" s="55" t="s">
        <v>63</v>
      </c>
      <c r="B114" s="67">
        <v>8718564520996</v>
      </c>
      <c r="C114" s="66" t="s">
        <v>1267</v>
      </c>
      <c r="D114" s="185" t="s">
        <v>4820</v>
      </c>
      <c r="E114" s="225" t="s">
        <v>4463</v>
      </c>
      <c r="F114" s="46" t="s">
        <v>4474</v>
      </c>
      <c r="G114" s="46" t="s">
        <v>333</v>
      </c>
      <c r="H114" s="46" t="s">
        <v>333</v>
      </c>
      <c r="I114" s="46" t="s">
        <v>333</v>
      </c>
      <c r="J114" s="225" t="s">
        <v>4475</v>
      </c>
      <c r="K114" s="46" t="s">
        <v>333</v>
      </c>
      <c r="L114" s="46" t="s">
        <v>333</v>
      </c>
      <c r="M114" s="68" t="s">
        <v>333</v>
      </c>
      <c r="N114" s="68" t="s">
        <v>333</v>
      </c>
      <c r="O114" s="68">
        <v>0.28000000000000003</v>
      </c>
      <c r="P114" s="69">
        <v>0.14000000000000001</v>
      </c>
      <c r="Q114" s="50">
        <v>290</v>
      </c>
      <c r="R114" s="50">
        <v>140</v>
      </c>
      <c r="S114" s="51">
        <v>24</v>
      </c>
      <c r="T114" s="48">
        <f t="shared" si="37"/>
        <v>974.4</v>
      </c>
      <c r="U114" s="52"/>
      <c r="V114" s="49">
        <v>5</v>
      </c>
      <c r="W114" s="53">
        <v>1.42</v>
      </c>
      <c r="X114" s="196">
        <f t="shared" si="32"/>
        <v>1.3915999999999999</v>
      </c>
      <c r="Y114" s="50">
        <v>290</v>
      </c>
      <c r="Z114" s="50">
        <v>140</v>
      </c>
      <c r="AA114" s="50">
        <v>230</v>
      </c>
      <c r="AB114" s="48">
        <f t="shared" si="38"/>
        <v>9338</v>
      </c>
      <c r="AC114" s="52"/>
      <c r="AD114" s="50">
        <v>60</v>
      </c>
      <c r="AE114" s="54">
        <v>17.68</v>
      </c>
      <c r="AF114" s="197">
        <f t="shared" si="33"/>
        <v>16.8</v>
      </c>
      <c r="AG114" s="50">
        <v>28</v>
      </c>
      <c r="AH114" s="50">
        <v>28</v>
      </c>
      <c r="AI114" s="50">
        <v>65</v>
      </c>
      <c r="AJ114" s="167">
        <f t="shared" si="36"/>
        <v>5.0959999999999998E-2</v>
      </c>
      <c r="AK114" s="55"/>
      <c r="AL114" s="56" t="s">
        <v>3874</v>
      </c>
      <c r="AM114" s="57">
        <v>4203291000</v>
      </c>
      <c r="AN114" s="58"/>
      <c r="AO114" s="55" t="s">
        <v>865</v>
      </c>
      <c r="AQ114" s="55" t="s">
        <v>785</v>
      </c>
      <c r="AR114" s="73"/>
      <c r="AS114" s="55" t="s">
        <v>388</v>
      </c>
      <c r="AU114" s="78" t="s">
        <v>485</v>
      </c>
      <c r="AV114" s="61"/>
      <c r="AW114" s="63" t="s">
        <v>454</v>
      </c>
      <c r="AX114" s="13"/>
      <c r="AY114" s="71" t="s">
        <v>1175</v>
      </c>
      <c r="AZ114" s="13"/>
      <c r="BA114" s="55" t="s">
        <v>404</v>
      </c>
      <c r="BB114" s="61"/>
      <c r="BC114" s="78" t="s">
        <v>926</v>
      </c>
      <c r="BD114" s="73"/>
      <c r="BE114" s="55" t="s">
        <v>720</v>
      </c>
      <c r="BF114" s="73"/>
      <c r="BG114" s="55" t="s">
        <v>518</v>
      </c>
      <c r="BH114" s="73"/>
      <c r="BI114" s="55" t="s">
        <v>627</v>
      </c>
      <c r="BJ114" s="73"/>
      <c r="BK114" s="78" t="s">
        <v>575</v>
      </c>
      <c r="BL114" s="17"/>
      <c r="BM114" s="169" t="s">
        <v>3906</v>
      </c>
      <c r="BN114" s="17"/>
      <c r="BO114" s="78" t="s">
        <v>927</v>
      </c>
      <c r="BQ114" s="55" t="s">
        <v>1027</v>
      </c>
    </row>
    <row r="115" spans="1:69" s="21" customFormat="1" ht="13.5" customHeight="1" x14ac:dyDescent="0.2">
      <c r="A115" s="55" t="s">
        <v>64</v>
      </c>
      <c r="B115" s="67">
        <v>8718564521009</v>
      </c>
      <c r="C115" s="66" t="s">
        <v>1265</v>
      </c>
      <c r="D115" s="185" t="s">
        <v>4821</v>
      </c>
      <c r="E115" s="46" t="s">
        <v>4404</v>
      </c>
      <c r="F115" s="46" t="s">
        <v>4431</v>
      </c>
      <c r="G115" s="46" t="s">
        <v>1143</v>
      </c>
      <c r="H115" s="46" t="s">
        <v>333</v>
      </c>
      <c r="I115" s="46" t="s">
        <v>4432</v>
      </c>
      <c r="J115" s="46" t="s">
        <v>4433</v>
      </c>
      <c r="K115" s="46" t="s">
        <v>4443</v>
      </c>
      <c r="L115" s="46" t="s">
        <v>1148</v>
      </c>
      <c r="M115" s="68" t="s">
        <v>333</v>
      </c>
      <c r="N115" s="68" t="s">
        <v>333</v>
      </c>
      <c r="O115" s="68">
        <v>0.28000000000000003</v>
      </c>
      <c r="P115" s="69">
        <v>0.14000000000000001</v>
      </c>
      <c r="Q115" s="50">
        <v>370</v>
      </c>
      <c r="R115" s="50">
        <v>175</v>
      </c>
      <c r="S115" s="51">
        <v>38</v>
      </c>
      <c r="T115" s="48">
        <f t="shared" si="37"/>
        <v>2460.5</v>
      </c>
      <c r="U115" s="52"/>
      <c r="V115" s="49">
        <v>5</v>
      </c>
      <c r="W115" s="53">
        <v>1.5</v>
      </c>
      <c r="X115" s="196">
        <f t="shared" si="32"/>
        <v>1.47</v>
      </c>
      <c r="Y115" s="50">
        <v>370</v>
      </c>
      <c r="Z115" s="50">
        <v>175</v>
      </c>
      <c r="AA115" s="50">
        <v>135</v>
      </c>
      <c r="AB115" s="48">
        <f t="shared" si="38"/>
        <v>8741.25</v>
      </c>
      <c r="AC115" s="52"/>
      <c r="AD115" s="50">
        <v>40</v>
      </c>
      <c r="AE115" s="54">
        <v>12.76</v>
      </c>
      <c r="AF115" s="197">
        <f t="shared" si="33"/>
        <v>11.200000000000001</v>
      </c>
      <c r="AG115" s="50">
        <v>38</v>
      </c>
      <c r="AH115" s="50">
        <v>34</v>
      </c>
      <c r="AI115" s="50">
        <v>40</v>
      </c>
      <c r="AJ115" s="167">
        <f t="shared" si="36"/>
        <v>5.1679999999999997E-2</v>
      </c>
      <c r="AK115" s="55"/>
      <c r="AL115" s="56" t="s">
        <v>3874</v>
      </c>
      <c r="AM115" s="57">
        <v>4203291000</v>
      </c>
      <c r="AN115" s="58"/>
      <c r="AO115" s="78" t="s">
        <v>1814</v>
      </c>
      <c r="AQ115" s="78" t="s">
        <v>1815</v>
      </c>
      <c r="AR115" s="61"/>
      <c r="AS115" s="78" t="s">
        <v>1816</v>
      </c>
      <c r="AU115" s="78" t="s">
        <v>1817</v>
      </c>
      <c r="AV115" s="61"/>
      <c r="AW115" s="63" t="s">
        <v>1818</v>
      </c>
      <c r="AX115" s="13"/>
      <c r="AY115" s="79" t="s">
        <v>1819</v>
      </c>
      <c r="AZ115" s="13"/>
      <c r="BA115" s="63" t="s">
        <v>1820</v>
      </c>
      <c r="BB115" s="61"/>
      <c r="BC115" s="78" t="s">
        <v>1821</v>
      </c>
      <c r="BD115" s="73"/>
      <c r="BE115" s="55" t="s">
        <v>721</v>
      </c>
      <c r="BF115" s="73"/>
      <c r="BG115" s="55" t="s">
        <v>1822</v>
      </c>
      <c r="BH115" s="73"/>
      <c r="BI115" s="78" t="s">
        <v>1823</v>
      </c>
      <c r="BJ115" s="73"/>
      <c r="BK115" s="78" t="s">
        <v>1824</v>
      </c>
      <c r="BL115" s="17"/>
      <c r="BM115" s="169" t="s">
        <v>3907</v>
      </c>
      <c r="BN115" s="17"/>
      <c r="BO115" s="78" t="s">
        <v>1825</v>
      </c>
      <c r="BQ115" s="55" t="s">
        <v>1826</v>
      </c>
    </row>
    <row r="116" spans="1:69" s="21" customFormat="1" ht="13.5" customHeight="1" x14ac:dyDescent="0.2">
      <c r="A116" s="55" t="s">
        <v>65</v>
      </c>
      <c r="B116" s="67">
        <v>8718564521016</v>
      </c>
      <c r="C116" s="66" t="s">
        <v>1265</v>
      </c>
      <c r="D116" s="185" t="s">
        <v>4821</v>
      </c>
      <c r="E116" s="46" t="s">
        <v>4404</v>
      </c>
      <c r="F116" s="46" t="s">
        <v>4431</v>
      </c>
      <c r="G116" s="46" t="s">
        <v>1143</v>
      </c>
      <c r="H116" s="46" t="s">
        <v>333</v>
      </c>
      <c r="I116" s="46" t="s">
        <v>4432</v>
      </c>
      <c r="J116" s="46" t="s">
        <v>4433</v>
      </c>
      <c r="K116" s="46" t="s">
        <v>4443</v>
      </c>
      <c r="L116" s="46" t="s">
        <v>1148</v>
      </c>
      <c r="M116" s="68" t="s">
        <v>333</v>
      </c>
      <c r="N116" s="68" t="s">
        <v>333</v>
      </c>
      <c r="O116" s="68">
        <v>0.3</v>
      </c>
      <c r="P116" s="69">
        <v>0.15</v>
      </c>
      <c r="Q116" s="50">
        <v>385</v>
      </c>
      <c r="R116" s="50">
        <v>175</v>
      </c>
      <c r="S116" s="51">
        <v>38</v>
      </c>
      <c r="T116" s="48">
        <f t="shared" si="37"/>
        <v>2560.25</v>
      </c>
      <c r="U116" s="52"/>
      <c r="V116" s="49">
        <v>5</v>
      </c>
      <c r="W116" s="53">
        <v>1.6</v>
      </c>
      <c r="X116" s="196">
        <f t="shared" si="32"/>
        <v>1.5680000000000001</v>
      </c>
      <c r="Y116" s="50">
        <v>385</v>
      </c>
      <c r="Z116" s="50">
        <v>175</v>
      </c>
      <c r="AA116" s="50">
        <v>135</v>
      </c>
      <c r="AB116" s="48">
        <f t="shared" si="38"/>
        <v>9095.625</v>
      </c>
      <c r="AC116" s="52"/>
      <c r="AD116" s="50">
        <v>40</v>
      </c>
      <c r="AE116" s="54">
        <v>13.65</v>
      </c>
      <c r="AF116" s="197">
        <f t="shared" si="33"/>
        <v>12</v>
      </c>
      <c r="AG116" s="50">
        <v>38</v>
      </c>
      <c r="AH116" s="50">
        <v>34</v>
      </c>
      <c r="AI116" s="50">
        <v>40</v>
      </c>
      <c r="AJ116" s="167">
        <f t="shared" si="36"/>
        <v>5.1679999999999997E-2</v>
      </c>
      <c r="AK116" s="55"/>
      <c r="AL116" s="56" t="s">
        <v>3874</v>
      </c>
      <c r="AM116" s="57">
        <v>4203291000</v>
      </c>
      <c r="AN116" s="58"/>
      <c r="AO116" s="78" t="s">
        <v>1814</v>
      </c>
      <c r="AQ116" s="78" t="s">
        <v>1815</v>
      </c>
      <c r="AR116" s="61"/>
      <c r="AS116" s="78" t="s">
        <v>1816</v>
      </c>
      <c r="AU116" s="78" t="s">
        <v>1827</v>
      </c>
      <c r="AV116" s="61"/>
      <c r="AW116" s="63" t="s">
        <v>1818</v>
      </c>
      <c r="AX116" s="13"/>
      <c r="AY116" s="79" t="s">
        <v>1819</v>
      </c>
      <c r="AZ116" s="13"/>
      <c r="BA116" s="63" t="s">
        <v>1820</v>
      </c>
      <c r="BB116" s="73"/>
      <c r="BC116" s="78" t="s">
        <v>1828</v>
      </c>
      <c r="BD116" s="73"/>
      <c r="BE116" s="55" t="s">
        <v>721</v>
      </c>
      <c r="BF116" s="73"/>
      <c r="BG116" s="55" t="s">
        <v>1822</v>
      </c>
      <c r="BH116" s="73"/>
      <c r="BI116" s="78" t="s">
        <v>1823</v>
      </c>
      <c r="BJ116" s="73"/>
      <c r="BK116" s="78" t="s">
        <v>1824</v>
      </c>
      <c r="BL116" s="17"/>
      <c r="BM116" s="169" t="s">
        <v>3907</v>
      </c>
      <c r="BN116" s="17"/>
      <c r="BO116" s="78" t="s">
        <v>1825</v>
      </c>
      <c r="BQ116" s="55" t="s">
        <v>1826</v>
      </c>
    </row>
    <row r="117" spans="1:69" s="21" customFormat="1" ht="13.5" customHeight="1" x14ac:dyDescent="0.2">
      <c r="A117" s="55" t="s">
        <v>402</v>
      </c>
      <c r="B117" s="67">
        <v>8718564523096</v>
      </c>
      <c r="C117" s="66" t="s">
        <v>1266</v>
      </c>
      <c r="D117" s="185" t="s">
        <v>4822</v>
      </c>
      <c r="E117" s="46" t="s">
        <v>4404</v>
      </c>
      <c r="F117" s="46" t="s">
        <v>4434</v>
      </c>
      <c r="G117" s="46" t="s">
        <v>1143</v>
      </c>
      <c r="H117" s="46" t="s">
        <v>333</v>
      </c>
      <c r="I117" s="46" t="s">
        <v>4435</v>
      </c>
      <c r="J117" s="46" t="s">
        <v>4436</v>
      </c>
      <c r="K117" s="46" t="s">
        <v>4443</v>
      </c>
      <c r="L117" s="46" t="s">
        <v>1148</v>
      </c>
      <c r="M117" s="68" t="s">
        <v>333</v>
      </c>
      <c r="N117" s="68" t="s">
        <v>333</v>
      </c>
      <c r="O117" s="68">
        <v>0.5</v>
      </c>
      <c r="P117" s="69">
        <v>0.25</v>
      </c>
      <c r="Q117" s="50">
        <v>365</v>
      </c>
      <c r="R117" s="50">
        <v>165</v>
      </c>
      <c r="S117" s="51">
        <v>16</v>
      </c>
      <c r="T117" s="48">
        <f t="shared" si="37"/>
        <v>963.6</v>
      </c>
      <c r="U117" s="52"/>
      <c r="V117" s="49">
        <v>5</v>
      </c>
      <c r="W117" s="53">
        <v>2.5499999999999998</v>
      </c>
      <c r="X117" s="196">
        <f t="shared" si="32"/>
        <v>2.4989999999999997</v>
      </c>
      <c r="Y117" s="50">
        <v>36.5</v>
      </c>
      <c r="Z117" s="50">
        <v>16.5</v>
      </c>
      <c r="AA117" s="50">
        <v>16.5</v>
      </c>
      <c r="AB117" s="48">
        <f t="shared" si="38"/>
        <v>9.937125</v>
      </c>
      <c r="AC117" s="52"/>
      <c r="AD117" s="50">
        <v>40</v>
      </c>
      <c r="AE117" s="54">
        <v>20.84</v>
      </c>
      <c r="AF117" s="197">
        <f t="shared" si="33"/>
        <v>20</v>
      </c>
      <c r="AG117" s="50">
        <v>37</v>
      </c>
      <c r="AH117" s="50">
        <v>35</v>
      </c>
      <c r="AI117" s="50">
        <v>65</v>
      </c>
      <c r="AJ117" s="167">
        <f t="shared" si="36"/>
        <v>8.4175E-2</v>
      </c>
      <c r="AK117" s="55"/>
      <c r="AL117" s="56" t="s">
        <v>3874</v>
      </c>
      <c r="AM117" s="57">
        <v>4203291000</v>
      </c>
      <c r="AN117" s="58"/>
      <c r="AO117" s="55" t="s">
        <v>1829</v>
      </c>
      <c r="AQ117" s="55" t="s">
        <v>1830</v>
      </c>
      <c r="AR117" s="73"/>
      <c r="AS117" s="55" t="s">
        <v>1831</v>
      </c>
      <c r="AU117" s="78" t="s">
        <v>1832</v>
      </c>
      <c r="AV117" s="61"/>
      <c r="AW117" s="63" t="s">
        <v>1833</v>
      </c>
      <c r="AX117" s="13"/>
      <c r="AY117" s="79" t="s">
        <v>1834</v>
      </c>
      <c r="AZ117" s="13"/>
      <c r="BA117" s="63" t="s">
        <v>1835</v>
      </c>
      <c r="BB117" s="61"/>
      <c r="BC117" s="78" t="s">
        <v>1836</v>
      </c>
      <c r="BD117" s="73"/>
      <c r="BE117" s="55" t="s">
        <v>1837</v>
      </c>
      <c r="BF117" s="73"/>
      <c r="BG117" s="55" t="s">
        <v>1838</v>
      </c>
      <c r="BH117" s="73"/>
      <c r="BI117" s="55" t="s">
        <v>1839</v>
      </c>
      <c r="BJ117" s="73"/>
      <c r="BK117" s="78" t="s">
        <v>1840</v>
      </c>
      <c r="BL117" s="17"/>
      <c r="BM117" s="169" t="s">
        <v>3909</v>
      </c>
      <c r="BN117" s="17"/>
      <c r="BO117" s="78" t="s">
        <v>1841</v>
      </c>
      <c r="BQ117" s="55" t="s">
        <v>1842</v>
      </c>
    </row>
    <row r="118" spans="1:69" s="21" customFormat="1" ht="13.5" customHeight="1" x14ac:dyDescent="0.2">
      <c r="A118" s="55" t="s">
        <v>403</v>
      </c>
      <c r="B118" s="67">
        <v>8718564523102</v>
      </c>
      <c r="C118" s="66" t="s">
        <v>1266</v>
      </c>
      <c r="D118" s="185" t="s">
        <v>4822</v>
      </c>
      <c r="E118" s="46" t="s">
        <v>4404</v>
      </c>
      <c r="F118" s="46" t="s">
        <v>4434</v>
      </c>
      <c r="G118" s="46" t="s">
        <v>1143</v>
      </c>
      <c r="H118" s="46" t="s">
        <v>333</v>
      </c>
      <c r="I118" s="46" t="s">
        <v>4435</v>
      </c>
      <c r="J118" s="46" t="s">
        <v>4436</v>
      </c>
      <c r="K118" s="46" t="s">
        <v>4443</v>
      </c>
      <c r="L118" s="46" t="s">
        <v>1148</v>
      </c>
      <c r="M118" s="68" t="s">
        <v>333</v>
      </c>
      <c r="N118" s="68" t="s">
        <v>333</v>
      </c>
      <c r="O118" s="68">
        <v>0.52</v>
      </c>
      <c r="P118" s="69">
        <v>0.26</v>
      </c>
      <c r="Q118" s="50">
        <v>365</v>
      </c>
      <c r="R118" s="50">
        <v>165</v>
      </c>
      <c r="S118" s="51">
        <v>16</v>
      </c>
      <c r="T118" s="48">
        <f t="shared" si="37"/>
        <v>963.6</v>
      </c>
      <c r="U118" s="52"/>
      <c r="V118" s="49">
        <v>5</v>
      </c>
      <c r="W118" s="53">
        <v>2.65</v>
      </c>
      <c r="X118" s="196">
        <f t="shared" si="32"/>
        <v>2.597</v>
      </c>
      <c r="Y118" s="50">
        <v>36.5</v>
      </c>
      <c r="Z118" s="50">
        <v>16</v>
      </c>
      <c r="AA118" s="50">
        <v>16</v>
      </c>
      <c r="AB118" s="48">
        <f t="shared" si="38"/>
        <v>9.3439999999999994</v>
      </c>
      <c r="AC118" s="52"/>
      <c r="AD118" s="50">
        <v>40</v>
      </c>
      <c r="AE118" s="54">
        <v>21.24</v>
      </c>
      <c r="AF118" s="197">
        <f t="shared" si="33"/>
        <v>20.8</v>
      </c>
      <c r="AG118" s="50">
        <v>37</v>
      </c>
      <c r="AH118" s="50">
        <v>35</v>
      </c>
      <c r="AI118" s="50">
        <v>65</v>
      </c>
      <c r="AJ118" s="167">
        <f t="shared" si="36"/>
        <v>8.4175E-2</v>
      </c>
      <c r="AK118" s="55"/>
      <c r="AL118" s="56" t="s">
        <v>3874</v>
      </c>
      <c r="AM118" s="57">
        <v>4203291000</v>
      </c>
      <c r="AN118" s="58"/>
      <c r="AO118" s="55" t="s">
        <v>1829</v>
      </c>
      <c r="AQ118" s="55" t="s">
        <v>1830</v>
      </c>
      <c r="AR118" s="73"/>
      <c r="AS118" s="55" t="s">
        <v>1831</v>
      </c>
      <c r="AU118" s="78" t="s">
        <v>1832</v>
      </c>
      <c r="AV118" s="61"/>
      <c r="AW118" s="63" t="s">
        <v>1833</v>
      </c>
      <c r="AX118" s="13"/>
      <c r="AY118" s="79" t="s">
        <v>1834</v>
      </c>
      <c r="AZ118" s="13"/>
      <c r="BA118" s="63" t="s">
        <v>1835</v>
      </c>
      <c r="BB118" s="61"/>
      <c r="BC118" s="78" t="s">
        <v>1836</v>
      </c>
      <c r="BD118" s="73"/>
      <c r="BE118" s="55" t="s">
        <v>1837</v>
      </c>
      <c r="BF118" s="73"/>
      <c r="BG118" s="55" t="s">
        <v>1838</v>
      </c>
      <c r="BH118" s="73"/>
      <c r="BI118" s="55" t="s">
        <v>1839</v>
      </c>
      <c r="BJ118" s="73"/>
      <c r="BK118" s="78" t="s">
        <v>1840</v>
      </c>
      <c r="BL118" s="17"/>
      <c r="BM118" s="169" t="s">
        <v>3909</v>
      </c>
      <c r="BN118" s="17"/>
      <c r="BO118" s="78" t="s">
        <v>1841</v>
      </c>
      <c r="BQ118" s="55" t="s">
        <v>1843</v>
      </c>
    </row>
    <row r="119" spans="1:69" s="65" customFormat="1" ht="13.5" customHeight="1" x14ac:dyDescent="0.25">
      <c r="A119" s="211" t="s">
        <v>4133</v>
      </c>
      <c r="B119" s="67">
        <v>8718564523157</v>
      </c>
      <c r="C119" s="185" t="s">
        <v>4394</v>
      </c>
      <c r="D119" s="185" t="s">
        <v>4823</v>
      </c>
      <c r="E119" s="225" t="s">
        <v>4463</v>
      </c>
      <c r="F119" s="46" t="s">
        <v>4102</v>
      </c>
      <c r="G119" s="46" t="s">
        <v>333</v>
      </c>
      <c r="H119" s="46" t="s">
        <v>333</v>
      </c>
      <c r="I119" s="46" t="s">
        <v>333</v>
      </c>
      <c r="J119" s="225" t="s">
        <v>4480</v>
      </c>
      <c r="K119" s="46" t="s">
        <v>333</v>
      </c>
      <c r="L119" s="46" t="s">
        <v>333</v>
      </c>
      <c r="M119" s="68" t="s">
        <v>333</v>
      </c>
      <c r="N119" s="68" t="s">
        <v>333</v>
      </c>
      <c r="O119" s="68">
        <v>0.13</v>
      </c>
      <c r="P119" s="69">
        <v>7.0000000000000007E-2</v>
      </c>
      <c r="Q119" s="50">
        <v>235</v>
      </c>
      <c r="R119" s="50">
        <v>145</v>
      </c>
      <c r="S119" s="51">
        <v>16</v>
      </c>
      <c r="T119" s="48">
        <f t="shared" ref="T119" si="45">(Q119/10*R119/10*S119/10)</f>
        <v>545.20000000000005</v>
      </c>
      <c r="U119" s="52"/>
      <c r="V119" s="49">
        <v>5</v>
      </c>
      <c r="W119" s="53">
        <v>1.31</v>
      </c>
      <c r="X119" s="196">
        <f t="shared" si="32"/>
        <v>1.2838000000000001</v>
      </c>
      <c r="Y119" s="50">
        <v>23.5</v>
      </c>
      <c r="Z119" s="50">
        <v>14.5</v>
      </c>
      <c r="AA119" s="50">
        <v>16</v>
      </c>
      <c r="AB119" s="48">
        <f t="shared" ref="AB119" si="46">(Y119/10*Z119/10*AA119/10)</f>
        <v>5.452</v>
      </c>
      <c r="AC119" s="52"/>
      <c r="AD119" s="50">
        <v>60</v>
      </c>
      <c r="AE119" s="54">
        <v>9.02</v>
      </c>
      <c r="AF119" s="197">
        <f t="shared" si="33"/>
        <v>7.8000000000000007</v>
      </c>
      <c r="AG119" s="50">
        <v>27</v>
      </c>
      <c r="AH119" s="50">
        <v>27</v>
      </c>
      <c r="AI119" s="50">
        <v>47</v>
      </c>
      <c r="AJ119" s="167">
        <f t="shared" ref="AJ119" si="47">AG119*AH119*AI119/1000000</f>
        <v>3.4263000000000002E-2</v>
      </c>
      <c r="AK119" s="55"/>
      <c r="AL119" s="56" t="s">
        <v>3874</v>
      </c>
      <c r="AM119" s="57">
        <v>4203291000</v>
      </c>
      <c r="AN119" s="58"/>
      <c r="AO119" s="55" t="s">
        <v>860</v>
      </c>
      <c r="AP119" s="21"/>
      <c r="AQ119" s="55" t="s">
        <v>778</v>
      </c>
      <c r="AR119" s="73"/>
      <c r="AS119" s="55" t="s">
        <v>306</v>
      </c>
      <c r="AT119" s="21"/>
      <c r="AU119" s="78" t="s">
        <v>4662</v>
      </c>
      <c r="AV119" s="61"/>
      <c r="AW119" s="63" t="s">
        <v>442</v>
      </c>
      <c r="AX119" s="13"/>
      <c r="AY119" s="71" t="s">
        <v>1168</v>
      </c>
      <c r="AZ119" s="13"/>
      <c r="BA119" s="63" t="s">
        <v>444</v>
      </c>
      <c r="BB119" s="17"/>
      <c r="BC119" s="78" t="s">
        <v>918</v>
      </c>
      <c r="BD119" s="17"/>
      <c r="BE119" s="55" t="s">
        <v>716</v>
      </c>
      <c r="BF119" s="17"/>
      <c r="BG119" s="55" t="s">
        <v>1158</v>
      </c>
      <c r="BH119" s="17"/>
      <c r="BI119" s="55" t="s">
        <v>623</v>
      </c>
      <c r="BJ119" s="17"/>
      <c r="BK119" s="78" t="s">
        <v>570</v>
      </c>
      <c r="BL119" s="17"/>
      <c r="BM119" s="169" t="s">
        <v>3890</v>
      </c>
      <c r="BN119" s="17"/>
      <c r="BO119" s="78" t="s">
        <v>769</v>
      </c>
      <c r="BQ119" s="55" t="s">
        <v>1022</v>
      </c>
    </row>
    <row r="120" spans="1:69" s="21" customFormat="1" ht="13.5" customHeight="1" x14ac:dyDescent="0.2">
      <c r="A120" s="55" t="s">
        <v>66</v>
      </c>
      <c r="B120" s="67">
        <v>8718564521047</v>
      </c>
      <c r="C120" s="66" t="s">
        <v>1271</v>
      </c>
      <c r="D120" s="185" t="s">
        <v>4824</v>
      </c>
      <c r="E120" s="46" t="s">
        <v>1153</v>
      </c>
      <c r="F120" s="46" t="s">
        <v>333</v>
      </c>
      <c r="G120" s="46" t="s">
        <v>333</v>
      </c>
      <c r="H120" s="46" t="s">
        <v>1154</v>
      </c>
      <c r="I120" s="46" t="s">
        <v>833</v>
      </c>
      <c r="J120" s="46" t="s">
        <v>834</v>
      </c>
      <c r="K120" s="46" t="s">
        <v>333</v>
      </c>
      <c r="L120" s="46" t="s">
        <v>333</v>
      </c>
      <c r="M120" s="232">
        <v>2.4E-2</v>
      </c>
      <c r="N120" s="167">
        <v>1.2E-2</v>
      </c>
      <c r="O120" s="232">
        <f t="shared" ref="O120:P123" si="48">M120*0.98</f>
        <v>2.3519999999999999E-2</v>
      </c>
      <c r="P120" s="232">
        <f t="shared" si="48"/>
        <v>1.176E-2</v>
      </c>
      <c r="Q120" s="50">
        <v>220</v>
      </c>
      <c r="R120" s="50">
        <v>70</v>
      </c>
      <c r="S120" s="51">
        <v>8</v>
      </c>
      <c r="T120" s="48">
        <f t="shared" si="37"/>
        <v>123.2</v>
      </c>
      <c r="U120" s="52"/>
      <c r="V120" s="50">
        <v>25</v>
      </c>
      <c r="W120" s="53">
        <v>0.84799999999999998</v>
      </c>
      <c r="X120" s="196">
        <f t="shared" si="32"/>
        <v>0.83104</v>
      </c>
      <c r="Y120" s="50">
        <v>400</v>
      </c>
      <c r="Z120" s="50">
        <v>310</v>
      </c>
      <c r="AA120" s="50">
        <v>90</v>
      </c>
      <c r="AB120" s="48">
        <f t="shared" si="38"/>
        <v>11160</v>
      </c>
      <c r="AC120" s="52"/>
      <c r="AD120" s="50">
        <v>300</v>
      </c>
      <c r="AE120" s="54">
        <v>10.18</v>
      </c>
      <c r="AF120" s="197">
        <f t="shared" si="33"/>
        <v>7.056</v>
      </c>
      <c r="AG120" s="50">
        <v>34.299999999999997</v>
      </c>
      <c r="AH120" s="50">
        <v>41</v>
      </c>
      <c r="AI120" s="50">
        <v>48</v>
      </c>
      <c r="AJ120" s="167">
        <f t="shared" si="36"/>
        <v>6.750239999999999E-2</v>
      </c>
      <c r="AK120" s="55"/>
      <c r="AL120" s="56" t="s">
        <v>3874</v>
      </c>
      <c r="AM120" s="57">
        <v>6507000000</v>
      </c>
      <c r="AN120" s="58"/>
      <c r="AO120" s="55" t="s">
        <v>1844</v>
      </c>
      <c r="AQ120" s="55" t="s">
        <v>1845</v>
      </c>
      <c r="AR120" s="73"/>
      <c r="AS120" s="55" t="s">
        <v>1846</v>
      </c>
      <c r="AU120" s="78" t="s">
        <v>1847</v>
      </c>
      <c r="AV120" s="61"/>
      <c r="AW120" s="55" t="s">
        <v>1848</v>
      </c>
      <c r="AX120" s="13"/>
      <c r="AY120" s="71" t="s">
        <v>1849</v>
      </c>
      <c r="AZ120" s="13"/>
      <c r="BA120" s="55" t="s">
        <v>1850</v>
      </c>
      <c r="BB120" s="61"/>
      <c r="BC120" s="78" t="s">
        <v>1851</v>
      </c>
      <c r="BD120" s="73"/>
      <c r="BE120" s="55" t="s">
        <v>1852</v>
      </c>
      <c r="BF120" s="17"/>
      <c r="BG120" s="55" t="s">
        <v>1853</v>
      </c>
      <c r="BH120" s="73"/>
      <c r="BI120" s="55" t="s">
        <v>1854</v>
      </c>
      <c r="BJ120" s="73"/>
      <c r="BK120" s="78" t="s">
        <v>1855</v>
      </c>
      <c r="BL120" s="17"/>
      <c r="BM120" s="169" t="s">
        <v>4219</v>
      </c>
      <c r="BN120" s="17"/>
      <c r="BO120" s="78" t="s">
        <v>1856</v>
      </c>
      <c r="BQ120" s="72" t="s">
        <v>1857</v>
      </c>
    </row>
    <row r="121" spans="1:69" s="21" customFormat="1" ht="13.5" customHeight="1" x14ac:dyDescent="0.2">
      <c r="A121" s="55" t="s">
        <v>247</v>
      </c>
      <c r="B121" s="67">
        <v>8718564521054</v>
      </c>
      <c r="C121" s="66" t="s">
        <v>1272</v>
      </c>
      <c r="D121" s="185" t="s">
        <v>4824</v>
      </c>
      <c r="E121" s="46" t="s">
        <v>1153</v>
      </c>
      <c r="F121" s="46" t="s">
        <v>333</v>
      </c>
      <c r="G121" s="46" t="s">
        <v>333</v>
      </c>
      <c r="H121" s="46" t="s">
        <v>1154</v>
      </c>
      <c r="I121" s="46" t="s">
        <v>833</v>
      </c>
      <c r="J121" s="46" t="s">
        <v>834</v>
      </c>
      <c r="K121" s="46" t="s">
        <v>333</v>
      </c>
      <c r="L121" s="46" t="s">
        <v>333</v>
      </c>
      <c r="M121" s="232">
        <v>2.5999999999999999E-2</v>
      </c>
      <c r="N121" s="167">
        <v>1.2999999999999999E-2</v>
      </c>
      <c r="O121" s="232">
        <f t="shared" si="48"/>
        <v>2.5479999999999999E-2</v>
      </c>
      <c r="P121" s="232">
        <f t="shared" si="48"/>
        <v>1.274E-2</v>
      </c>
      <c r="Q121" s="50">
        <v>170</v>
      </c>
      <c r="R121" s="50">
        <v>75</v>
      </c>
      <c r="S121" s="51">
        <v>8</v>
      </c>
      <c r="T121" s="48">
        <f t="shared" si="37"/>
        <v>102</v>
      </c>
      <c r="U121" s="52"/>
      <c r="V121" s="50">
        <v>25</v>
      </c>
      <c r="W121" s="53">
        <v>0.745</v>
      </c>
      <c r="X121" s="196">
        <f t="shared" si="32"/>
        <v>0.73009999999999997</v>
      </c>
      <c r="Y121" s="50">
        <v>400</v>
      </c>
      <c r="Z121" s="50">
        <v>310</v>
      </c>
      <c r="AA121" s="50">
        <v>90</v>
      </c>
      <c r="AB121" s="48">
        <f t="shared" si="38"/>
        <v>11160</v>
      </c>
      <c r="AC121" s="52"/>
      <c r="AD121" s="50">
        <v>300</v>
      </c>
      <c r="AE121" s="54">
        <v>8.94</v>
      </c>
      <c r="AF121" s="197">
        <f t="shared" si="33"/>
        <v>7.6440000000000001</v>
      </c>
      <c r="AG121" s="50">
        <v>34.299999999999997</v>
      </c>
      <c r="AH121" s="50">
        <v>41</v>
      </c>
      <c r="AI121" s="50">
        <v>48</v>
      </c>
      <c r="AJ121" s="167">
        <f t="shared" si="36"/>
        <v>6.750239999999999E-2</v>
      </c>
      <c r="AK121" s="55"/>
      <c r="AL121" s="56" t="s">
        <v>3874</v>
      </c>
      <c r="AM121" s="57">
        <v>6507000000</v>
      </c>
      <c r="AN121" s="58"/>
      <c r="AO121" s="55" t="s">
        <v>1858</v>
      </c>
      <c r="AQ121" s="78" t="s">
        <v>1859</v>
      </c>
      <c r="AR121" s="61"/>
      <c r="AS121" s="78" t="s">
        <v>1860</v>
      </c>
      <c r="AU121" s="78" t="s">
        <v>1861</v>
      </c>
      <c r="AV121" s="61"/>
      <c r="AW121" s="55" t="s">
        <v>1862</v>
      </c>
      <c r="AX121" s="13"/>
      <c r="AY121" s="71" t="s">
        <v>1863</v>
      </c>
      <c r="AZ121" s="13"/>
      <c r="BA121" s="55" t="s">
        <v>1864</v>
      </c>
      <c r="BB121" s="61"/>
      <c r="BC121" s="78" t="s">
        <v>1865</v>
      </c>
      <c r="BD121" s="73"/>
      <c r="BE121" s="55" t="s">
        <v>1866</v>
      </c>
      <c r="BF121" s="73"/>
      <c r="BG121" s="55" t="s">
        <v>1867</v>
      </c>
      <c r="BH121" s="73"/>
      <c r="BI121" s="55" t="s">
        <v>1868</v>
      </c>
      <c r="BJ121" s="73"/>
      <c r="BK121" s="78" t="s">
        <v>1869</v>
      </c>
      <c r="BL121" s="17"/>
      <c r="BM121" s="169" t="s">
        <v>4220</v>
      </c>
      <c r="BN121" s="17"/>
      <c r="BO121" s="78" t="s">
        <v>1870</v>
      </c>
      <c r="BQ121" s="72" t="s">
        <v>1871</v>
      </c>
    </row>
    <row r="122" spans="1:69" s="21" customFormat="1" ht="13.5" customHeight="1" x14ac:dyDescent="0.2">
      <c r="A122" s="55" t="s">
        <v>67</v>
      </c>
      <c r="B122" s="67">
        <v>8718564521061</v>
      </c>
      <c r="C122" s="66" t="s">
        <v>1273</v>
      </c>
      <c r="D122" s="185" t="s">
        <v>4825</v>
      </c>
      <c r="E122" s="46" t="s">
        <v>1153</v>
      </c>
      <c r="F122" s="46" t="s">
        <v>333</v>
      </c>
      <c r="G122" s="46" t="s">
        <v>333</v>
      </c>
      <c r="H122" s="46" t="s">
        <v>1154</v>
      </c>
      <c r="I122" s="46" t="s">
        <v>833</v>
      </c>
      <c r="J122" s="46" t="s">
        <v>834</v>
      </c>
      <c r="K122" s="46" t="s">
        <v>333</v>
      </c>
      <c r="L122" s="46" t="s">
        <v>333</v>
      </c>
      <c r="M122" s="232">
        <v>2.5000000000000001E-2</v>
      </c>
      <c r="N122" s="167">
        <v>1.2999999999999999E-2</v>
      </c>
      <c r="O122" s="232">
        <f t="shared" si="48"/>
        <v>2.4500000000000001E-2</v>
      </c>
      <c r="P122" s="232">
        <f t="shared" si="48"/>
        <v>1.274E-2</v>
      </c>
      <c r="Q122" s="50">
        <v>250</v>
      </c>
      <c r="R122" s="50">
        <v>69</v>
      </c>
      <c r="S122" s="51">
        <v>7.5</v>
      </c>
      <c r="T122" s="48">
        <f t="shared" si="37"/>
        <v>129.375</v>
      </c>
      <c r="U122" s="52"/>
      <c r="V122" s="50">
        <v>25</v>
      </c>
      <c r="W122" s="53">
        <v>0.80800000000000005</v>
      </c>
      <c r="X122" s="196">
        <f t="shared" si="32"/>
        <v>0.79183999999999999</v>
      </c>
      <c r="Y122" s="50">
        <v>400</v>
      </c>
      <c r="Z122" s="50">
        <v>310</v>
      </c>
      <c r="AA122" s="50">
        <v>90</v>
      </c>
      <c r="AB122" s="48">
        <f t="shared" si="38"/>
        <v>11160</v>
      </c>
      <c r="AC122" s="52"/>
      <c r="AD122" s="50">
        <v>300</v>
      </c>
      <c r="AE122" s="54">
        <v>9.6999999999999993</v>
      </c>
      <c r="AF122" s="197">
        <f t="shared" si="33"/>
        <v>7.3500000000000005</v>
      </c>
      <c r="AG122" s="50">
        <v>34.299999999999997</v>
      </c>
      <c r="AH122" s="50">
        <v>41</v>
      </c>
      <c r="AI122" s="50">
        <v>48</v>
      </c>
      <c r="AJ122" s="167">
        <f t="shared" si="36"/>
        <v>6.750239999999999E-2</v>
      </c>
      <c r="AK122" s="55"/>
      <c r="AL122" s="56" t="s">
        <v>3874</v>
      </c>
      <c r="AM122" s="57">
        <v>6507000000</v>
      </c>
      <c r="AN122" s="58"/>
      <c r="AO122" s="55" t="s">
        <v>1872</v>
      </c>
      <c r="AQ122" s="55" t="s">
        <v>1873</v>
      </c>
      <c r="AR122" s="73"/>
      <c r="AS122" s="55" t="s">
        <v>1874</v>
      </c>
      <c r="AU122" s="78" t="s">
        <v>1875</v>
      </c>
      <c r="AV122" s="61"/>
      <c r="AW122" s="55" t="s">
        <v>1876</v>
      </c>
      <c r="AX122" s="13"/>
      <c r="AY122" s="71" t="s">
        <v>1877</v>
      </c>
      <c r="AZ122" s="13"/>
      <c r="BA122" s="55" t="s">
        <v>1878</v>
      </c>
      <c r="BB122" s="73"/>
      <c r="BC122" s="78" t="s">
        <v>1879</v>
      </c>
      <c r="BD122" s="73"/>
      <c r="BE122" s="55" t="s">
        <v>1880</v>
      </c>
      <c r="BF122" s="73"/>
      <c r="BG122" s="55" t="s">
        <v>1881</v>
      </c>
      <c r="BH122" s="73"/>
      <c r="BI122" s="55" t="s">
        <v>1882</v>
      </c>
      <c r="BJ122" s="73"/>
      <c r="BK122" s="78" t="s">
        <v>1883</v>
      </c>
      <c r="BL122" s="17"/>
      <c r="BM122" s="169" t="s">
        <v>4221</v>
      </c>
      <c r="BN122" s="17"/>
      <c r="BO122" s="78" t="s">
        <v>1884</v>
      </c>
      <c r="BQ122" s="72" t="s">
        <v>1885</v>
      </c>
    </row>
    <row r="123" spans="1:69" s="21" customFormat="1" ht="13.5" customHeight="1" x14ac:dyDescent="0.2">
      <c r="A123" s="55" t="s">
        <v>1382</v>
      </c>
      <c r="B123" s="67">
        <v>8718564524451</v>
      </c>
      <c r="C123" s="66" t="s">
        <v>1383</v>
      </c>
      <c r="D123" s="185" t="s">
        <v>4826</v>
      </c>
      <c r="E123" s="46" t="s">
        <v>1153</v>
      </c>
      <c r="F123" s="46" t="s">
        <v>333</v>
      </c>
      <c r="G123" s="46" t="s">
        <v>333</v>
      </c>
      <c r="H123" s="46" t="s">
        <v>1154</v>
      </c>
      <c r="I123" s="46" t="s">
        <v>833</v>
      </c>
      <c r="J123" s="46" t="s">
        <v>834</v>
      </c>
      <c r="K123" s="46" t="s">
        <v>333</v>
      </c>
      <c r="L123" s="46" t="s">
        <v>333</v>
      </c>
      <c r="M123" s="232">
        <v>2.4E-2</v>
      </c>
      <c r="N123" s="167">
        <v>1.2E-2</v>
      </c>
      <c r="O123" s="232">
        <f t="shared" si="48"/>
        <v>2.3519999999999999E-2</v>
      </c>
      <c r="P123" s="232">
        <f t="shared" si="48"/>
        <v>1.176E-2</v>
      </c>
      <c r="Q123" s="50">
        <v>140</v>
      </c>
      <c r="R123" s="50">
        <v>75</v>
      </c>
      <c r="S123" s="51">
        <v>8</v>
      </c>
      <c r="T123" s="48">
        <f t="shared" ref="T123" si="49">(Q123/10*R123/10*S123/10)</f>
        <v>84</v>
      </c>
      <c r="U123" s="52"/>
      <c r="V123" s="50">
        <v>25</v>
      </c>
      <c r="W123" s="53">
        <v>0.745</v>
      </c>
      <c r="X123" s="196">
        <f t="shared" si="32"/>
        <v>0.73009999999999997</v>
      </c>
      <c r="Y123" s="50">
        <v>400</v>
      </c>
      <c r="Z123" s="50">
        <v>310</v>
      </c>
      <c r="AA123" s="50">
        <v>90</v>
      </c>
      <c r="AB123" s="48">
        <f t="shared" ref="AB123" si="50">(Y123/10*Z123/10*AA123/10)</f>
        <v>11160</v>
      </c>
      <c r="AC123" s="52"/>
      <c r="AD123" s="50">
        <v>300</v>
      </c>
      <c r="AE123" s="54">
        <v>8.94</v>
      </c>
      <c r="AF123" s="197">
        <f t="shared" si="33"/>
        <v>7.056</v>
      </c>
      <c r="AG123" s="50">
        <v>34.299999999999997</v>
      </c>
      <c r="AH123" s="50">
        <v>41</v>
      </c>
      <c r="AI123" s="50">
        <v>48</v>
      </c>
      <c r="AJ123" s="167">
        <f t="shared" ref="AJ123" si="51">AG123*AH123*AI123/1000000</f>
        <v>6.750239999999999E-2</v>
      </c>
      <c r="AK123" s="55"/>
      <c r="AL123" s="56" t="s">
        <v>3874</v>
      </c>
      <c r="AM123" s="57">
        <v>6507000000</v>
      </c>
      <c r="AN123" s="58"/>
      <c r="AO123" s="55" t="s">
        <v>1886</v>
      </c>
      <c r="AQ123" s="78" t="s">
        <v>1887</v>
      </c>
      <c r="AR123" s="61"/>
      <c r="AS123" s="78" t="s">
        <v>1888</v>
      </c>
      <c r="AU123" s="78" t="s">
        <v>1889</v>
      </c>
      <c r="AV123" s="61"/>
      <c r="AW123" s="55" t="s">
        <v>1890</v>
      </c>
      <c r="AX123" s="13"/>
      <c r="AY123" s="174" t="s">
        <v>4079</v>
      </c>
      <c r="AZ123" s="13"/>
      <c r="BA123" s="55" t="s">
        <v>1891</v>
      </c>
      <c r="BB123" s="61"/>
      <c r="BC123" s="78" t="s">
        <v>1892</v>
      </c>
      <c r="BD123" s="73"/>
      <c r="BE123" s="55" t="s">
        <v>1893</v>
      </c>
      <c r="BF123" s="73"/>
      <c r="BG123" s="55" t="s">
        <v>1894</v>
      </c>
      <c r="BH123" s="73"/>
      <c r="BI123" s="55" t="s">
        <v>1895</v>
      </c>
      <c r="BJ123" s="73"/>
      <c r="BK123" s="78" t="s">
        <v>1896</v>
      </c>
      <c r="BL123" s="17"/>
      <c r="BM123" s="169" t="s">
        <v>4222</v>
      </c>
      <c r="BN123" s="17"/>
      <c r="BO123" s="78" t="s">
        <v>1897</v>
      </c>
      <c r="BQ123" s="72" t="s">
        <v>1898</v>
      </c>
    </row>
    <row r="124" spans="1:69" s="21" customFormat="1" ht="13.5" customHeight="1" x14ac:dyDescent="0.2">
      <c r="A124" s="78" t="s">
        <v>249</v>
      </c>
      <c r="B124" s="67">
        <v>8718564521078</v>
      </c>
      <c r="C124" s="87" t="s">
        <v>1274</v>
      </c>
      <c r="D124" s="261" t="s">
        <v>4827</v>
      </c>
      <c r="E124" s="77" t="s">
        <v>333</v>
      </c>
      <c r="F124" s="77" t="s">
        <v>333</v>
      </c>
      <c r="G124" s="77" t="s">
        <v>333</v>
      </c>
      <c r="H124" s="77" t="s">
        <v>333</v>
      </c>
      <c r="I124" s="77" t="s">
        <v>333</v>
      </c>
      <c r="J124" s="77" t="s">
        <v>333</v>
      </c>
      <c r="K124" s="77" t="s">
        <v>333</v>
      </c>
      <c r="L124" s="77" t="s">
        <v>333</v>
      </c>
      <c r="M124" s="68" t="s">
        <v>333</v>
      </c>
      <c r="N124" s="68" t="s">
        <v>333</v>
      </c>
      <c r="O124" s="68" t="s">
        <v>333</v>
      </c>
      <c r="P124" s="69">
        <v>3.5000000000000003E-2</v>
      </c>
      <c r="Q124" s="50">
        <v>280</v>
      </c>
      <c r="R124" s="50">
        <v>125</v>
      </c>
      <c r="S124" s="51">
        <f>AA124/12</f>
        <v>7.5</v>
      </c>
      <c r="T124" s="48">
        <f t="shared" si="37"/>
        <v>262.5</v>
      </c>
      <c r="U124" s="52"/>
      <c r="V124" s="50">
        <v>5</v>
      </c>
      <c r="W124" s="53">
        <f t="shared" ref="W124:W168" si="52">P124*12</f>
        <v>0.42000000000000004</v>
      </c>
      <c r="X124" s="196">
        <f t="shared" si="32"/>
        <v>0.41160000000000002</v>
      </c>
      <c r="Y124" s="50">
        <v>280</v>
      </c>
      <c r="Z124" s="50">
        <v>125</v>
      </c>
      <c r="AA124" s="50">
        <v>90</v>
      </c>
      <c r="AB124" s="48">
        <f t="shared" si="38"/>
        <v>3150</v>
      </c>
      <c r="AC124" s="52"/>
      <c r="AD124" s="50">
        <v>70</v>
      </c>
      <c r="AE124" s="54">
        <v>3.04</v>
      </c>
      <c r="AF124" s="197">
        <f>AD124*P124</f>
        <v>2.4500000000000002</v>
      </c>
      <c r="AG124" s="50">
        <v>30</v>
      </c>
      <c r="AH124" s="50">
        <v>28</v>
      </c>
      <c r="AI124" s="50">
        <v>27</v>
      </c>
      <c r="AJ124" s="167">
        <f t="shared" si="36"/>
        <v>2.2679999999999999E-2</v>
      </c>
      <c r="AK124" s="55"/>
      <c r="AL124" s="56" t="s">
        <v>3874</v>
      </c>
      <c r="AM124" s="57">
        <v>6507000000</v>
      </c>
      <c r="AN124" s="58"/>
      <c r="AO124" s="75" t="s">
        <v>866</v>
      </c>
      <c r="AQ124" s="55" t="s">
        <v>786</v>
      </c>
      <c r="AR124" s="73"/>
      <c r="AS124" s="55" t="s">
        <v>836</v>
      </c>
      <c r="AU124" s="75" t="s">
        <v>486</v>
      </c>
      <c r="AV124" s="76"/>
      <c r="AW124" s="55" t="s">
        <v>475</v>
      </c>
      <c r="AX124" s="13"/>
      <c r="AY124" s="71" t="s">
        <v>1079</v>
      </c>
      <c r="AZ124" s="13"/>
      <c r="BA124" s="55" t="s">
        <v>405</v>
      </c>
      <c r="BB124" s="73"/>
      <c r="BC124" s="75" t="s">
        <v>928</v>
      </c>
      <c r="BD124" s="73"/>
      <c r="BE124" s="55" t="s">
        <v>722</v>
      </c>
      <c r="BF124" s="17"/>
      <c r="BG124" s="74" t="s">
        <v>519</v>
      </c>
      <c r="BH124" s="73"/>
      <c r="BI124" s="75" t="s">
        <v>628</v>
      </c>
      <c r="BJ124" s="73"/>
      <c r="BK124" s="75" t="s">
        <v>576</v>
      </c>
      <c r="BL124" s="17"/>
      <c r="BM124" s="176" t="s">
        <v>3910</v>
      </c>
      <c r="BN124" s="17"/>
      <c r="BO124" s="75" t="s">
        <v>929</v>
      </c>
      <c r="BQ124" s="55" t="s">
        <v>1028</v>
      </c>
    </row>
    <row r="125" spans="1:69" s="21" customFormat="1" ht="13.5" customHeight="1" x14ac:dyDescent="0.2">
      <c r="A125" s="78" t="s">
        <v>250</v>
      </c>
      <c r="B125" s="67">
        <v>8718564521085</v>
      </c>
      <c r="C125" s="87" t="s">
        <v>1274</v>
      </c>
      <c r="D125" s="261" t="s">
        <v>4827</v>
      </c>
      <c r="E125" s="77" t="s">
        <v>333</v>
      </c>
      <c r="F125" s="77" t="s">
        <v>333</v>
      </c>
      <c r="G125" s="77" t="s">
        <v>333</v>
      </c>
      <c r="H125" s="77" t="s">
        <v>333</v>
      </c>
      <c r="I125" s="77" t="s">
        <v>333</v>
      </c>
      <c r="J125" s="77" t="s">
        <v>333</v>
      </c>
      <c r="K125" s="77" t="s">
        <v>333</v>
      </c>
      <c r="L125" s="77" t="s">
        <v>333</v>
      </c>
      <c r="M125" s="68" t="s">
        <v>333</v>
      </c>
      <c r="N125" s="68" t="s">
        <v>333</v>
      </c>
      <c r="O125" s="68" t="s">
        <v>333</v>
      </c>
      <c r="P125" s="69">
        <v>3.5000000000000003E-2</v>
      </c>
      <c r="Q125" s="50">
        <v>280</v>
      </c>
      <c r="R125" s="50">
        <v>125</v>
      </c>
      <c r="S125" s="51">
        <f t="shared" ref="S125:S130" si="53">AA125/12</f>
        <v>7.5</v>
      </c>
      <c r="T125" s="48">
        <f t="shared" si="37"/>
        <v>262.5</v>
      </c>
      <c r="U125" s="52"/>
      <c r="V125" s="50">
        <v>5</v>
      </c>
      <c r="W125" s="53">
        <f t="shared" si="52"/>
        <v>0.42000000000000004</v>
      </c>
      <c r="X125" s="196">
        <f t="shared" si="32"/>
        <v>0.41160000000000002</v>
      </c>
      <c r="Y125" s="50">
        <v>280</v>
      </c>
      <c r="Z125" s="50">
        <v>125</v>
      </c>
      <c r="AA125" s="50">
        <v>90</v>
      </c>
      <c r="AB125" s="48">
        <f t="shared" si="38"/>
        <v>3150</v>
      </c>
      <c r="AC125" s="52"/>
      <c r="AD125" s="50">
        <v>70</v>
      </c>
      <c r="AE125" s="54">
        <v>3.04</v>
      </c>
      <c r="AF125" s="197">
        <f t="shared" ref="AF125:AF202" si="54">AD125*P125</f>
        <v>2.4500000000000002</v>
      </c>
      <c r="AG125" s="50">
        <v>30</v>
      </c>
      <c r="AH125" s="50">
        <v>28</v>
      </c>
      <c r="AI125" s="50">
        <v>27</v>
      </c>
      <c r="AJ125" s="167">
        <f t="shared" ref="AJ125:AJ130" si="55">AG125*AH125*AI125/1000000</f>
        <v>2.2679999999999999E-2</v>
      </c>
      <c r="AK125" s="55"/>
      <c r="AL125" s="56" t="s">
        <v>3874</v>
      </c>
      <c r="AM125" s="57">
        <v>6507000000</v>
      </c>
      <c r="AN125" s="58"/>
      <c r="AO125" s="75" t="s">
        <v>867</v>
      </c>
      <c r="AQ125" s="55" t="s">
        <v>787</v>
      </c>
      <c r="AR125" s="73"/>
      <c r="AS125" s="55" t="s">
        <v>837</v>
      </c>
      <c r="AU125" s="75" t="s">
        <v>487</v>
      </c>
      <c r="AV125" s="76"/>
      <c r="AW125" s="55" t="s">
        <v>476</v>
      </c>
      <c r="AX125" s="13"/>
      <c r="AY125" s="71" t="s">
        <v>1080</v>
      </c>
      <c r="AZ125" s="13"/>
      <c r="BA125" s="55" t="s">
        <v>406</v>
      </c>
      <c r="BB125" s="73"/>
      <c r="BC125" s="75" t="s">
        <v>930</v>
      </c>
      <c r="BD125" s="73"/>
      <c r="BE125" s="55" t="s">
        <v>723</v>
      </c>
      <c r="BF125" s="73"/>
      <c r="BG125" s="74" t="s">
        <v>520</v>
      </c>
      <c r="BH125" s="73"/>
      <c r="BI125" s="75" t="s">
        <v>629</v>
      </c>
      <c r="BJ125" s="73"/>
      <c r="BK125" s="75" t="s">
        <v>577</v>
      </c>
      <c r="BL125" s="17"/>
      <c r="BM125" s="176" t="s">
        <v>3911</v>
      </c>
      <c r="BN125" s="17"/>
      <c r="BO125" s="75" t="s">
        <v>931</v>
      </c>
      <c r="BQ125" s="55" t="s">
        <v>1029</v>
      </c>
    </row>
    <row r="126" spans="1:69" s="21" customFormat="1" ht="13.5" customHeight="1" x14ac:dyDescent="0.2">
      <c r="A126" s="78" t="s">
        <v>251</v>
      </c>
      <c r="B126" s="67">
        <v>8718564521092</v>
      </c>
      <c r="C126" s="87" t="s">
        <v>1274</v>
      </c>
      <c r="D126" s="261" t="s">
        <v>4827</v>
      </c>
      <c r="E126" s="77" t="s">
        <v>333</v>
      </c>
      <c r="F126" s="77" t="s">
        <v>333</v>
      </c>
      <c r="G126" s="77" t="s">
        <v>333</v>
      </c>
      <c r="H126" s="77" t="s">
        <v>333</v>
      </c>
      <c r="I126" s="77" t="s">
        <v>333</v>
      </c>
      <c r="J126" s="77" t="s">
        <v>333</v>
      </c>
      <c r="K126" s="77" t="s">
        <v>333</v>
      </c>
      <c r="L126" s="77" t="s">
        <v>333</v>
      </c>
      <c r="M126" s="68" t="s">
        <v>333</v>
      </c>
      <c r="N126" s="68" t="s">
        <v>333</v>
      </c>
      <c r="O126" s="68" t="s">
        <v>333</v>
      </c>
      <c r="P126" s="69">
        <v>3.5000000000000003E-2</v>
      </c>
      <c r="Q126" s="50">
        <v>280</v>
      </c>
      <c r="R126" s="50">
        <v>125</v>
      </c>
      <c r="S126" s="51">
        <f t="shared" si="53"/>
        <v>7.5</v>
      </c>
      <c r="T126" s="48">
        <f t="shared" si="37"/>
        <v>262.5</v>
      </c>
      <c r="U126" s="52"/>
      <c r="V126" s="50">
        <v>5</v>
      </c>
      <c r="W126" s="53">
        <f t="shared" si="52"/>
        <v>0.42000000000000004</v>
      </c>
      <c r="X126" s="196">
        <f t="shared" si="32"/>
        <v>0.41160000000000002</v>
      </c>
      <c r="Y126" s="50">
        <v>280</v>
      </c>
      <c r="Z126" s="50">
        <v>125</v>
      </c>
      <c r="AA126" s="50">
        <v>90</v>
      </c>
      <c r="AB126" s="48">
        <f t="shared" si="38"/>
        <v>3150</v>
      </c>
      <c r="AC126" s="52"/>
      <c r="AD126" s="50">
        <v>70</v>
      </c>
      <c r="AE126" s="54">
        <v>3.04</v>
      </c>
      <c r="AF126" s="197">
        <f t="shared" si="54"/>
        <v>2.4500000000000002</v>
      </c>
      <c r="AG126" s="50">
        <v>30</v>
      </c>
      <c r="AH126" s="50">
        <v>28</v>
      </c>
      <c r="AI126" s="50">
        <v>27</v>
      </c>
      <c r="AJ126" s="167">
        <f t="shared" si="55"/>
        <v>2.2679999999999999E-2</v>
      </c>
      <c r="AK126" s="55"/>
      <c r="AL126" s="56" t="s">
        <v>3874</v>
      </c>
      <c r="AM126" s="57">
        <v>6507000000</v>
      </c>
      <c r="AN126" s="58"/>
      <c r="AO126" s="75" t="s">
        <v>868</v>
      </c>
      <c r="AQ126" s="55" t="s">
        <v>788</v>
      </c>
      <c r="AR126" s="73"/>
      <c r="AS126" s="55" t="s">
        <v>838</v>
      </c>
      <c r="AU126" s="75" t="s">
        <v>488</v>
      </c>
      <c r="AV126" s="76"/>
      <c r="AW126" s="55" t="s">
        <v>477</v>
      </c>
      <c r="AX126" s="13"/>
      <c r="AY126" s="71" t="s">
        <v>1081</v>
      </c>
      <c r="AZ126" s="13"/>
      <c r="BA126" s="55" t="s">
        <v>407</v>
      </c>
      <c r="BB126" s="73"/>
      <c r="BC126" s="75" t="s">
        <v>932</v>
      </c>
      <c r="BD126" s="73"/>
      <c r="BE126" s="55" t="s">
        <v>724</v>
      </c>
      <c r="BF126" s="73"/>
      <c r="BG126" s="74" t="s">
        <v>521</v>
      </c>
      <c r="BH126" s="73"/>
      <c r="BI126" s="75" t="s">
        <v>630</v>
      </c>
      <c r="BJ126" s="73"/>
      <c r="BK126" s="75" t="s">
        <v>578</v>
      </c>
      <c r="BL126" s="17"/>
      <c r="BM126" s="176" t="s">
        <v>3912</v>
      </c>
      <c r="BN126" s="17"/>
      <c r="BO126" s="75" t="s">
        <v>933</v>
      </c>
      <c r="BQ126" s="55" t="s">
        <v>1030</v>
      </c>
    </row>
    <row r="127" spans="1:69" s="21" customFormat="1" ht="13.5" customHeight="1" x14ac:dyDescent="0.2">
      <c r="A127" s="78" t="s">
        <v>252</v>
      </c>
      <c r="B127" s="67">
        <v>8718564521108</v>
      </c>
      <c r="C127" s="87" t="s">
        <v>1274</v>
      </c>
      <c r="D127" s="261" t="s">
        <v>4827</v>
      </c>
      <c r="E127" s="77" t="s">
        <v>333</v>
      </c>
      <c r="F127" s="77" t="s">
        <v>333</v>
      </c>
      <c r="G127" s="77" t="s">
        <v>333</v>
      </c>
      <c r="H127" s="77" t="s">
        <v>333</v>
      </c>
      <c r="I127" s="77" t="s">
        <v>333</v>
      </c>
      <c r="J127" s="77" t="s">
        <v>333</v>
      </c>
      <c r="K127" s="77" t="s">
        <v>333</v>
      </c>
      <c r="L127" s="77" t="s">
        <v>333</v>
      </c>
      <c r="M127" s="68" t="s">
        <v>333</v>
      </c>
      <c r="N127" s="68" t="s">
        <v>333</v>
      </c>
      <c r="O127" s="68" t="s">
        <v>333</v>
      </c>
      <c r="P127" s="69">
        <v>3.5000000000000003E-2</v>
      </c>
      <c r="Q127" s="50">
        <v>280</v>
      </c>
      <c r="R127" s="50">
        <v>125</v>
      </c>
      <c r="S127" s="51">
        <f t="shared" si="53"/>
        <v>7.5</v>
      </c>
      <c r="T127" s="48">
        <f t="shared" si="37"/>
        <v>262.5</v>
      </c>
      <c r="U127" s="52"/>
      <c r="V127" s="50">
        <v>5</v>
      </c>
      <c r="W127" s="53">
        <f t="shared" si="52"/>
        <v>0.42000000000000004</v>
      </c>
      <c r="X127" s="196">
        <f t="shared" si="32"/>
        <v>0.41160000000000002</v>
      </c>
      <c r="Y127" s="50">
        <v>280</v>
      </c>
      <c r="Z127" s="50">
        <v>125</v>
      </c>
      <c r="AA127" s="50">
        <v>90</v>
      </c>
      <c r="AB127" s="48">
        <f t="shared" si="38"/>
        <v>3150</v>
      </c>
      <c r="AC127" s="52"/>
      <c r="AD127" s="50">
        <v>70</v>
      </c>
      <c r="AE127" s="54">
        <v>3.04</v>
      </c>
      <c r="AF127" s="197">
        <f t="shared" si="54"/>
        <v>2.4500000000000002</v>
      </c>
      <c r="AG127" s="50">
        <v>30</v>
      </c>
      <c r="AH127" s="50">
        <v>28</v>
      </c>
      <c r="AI127" s="50">
        <v>27</v>
      </c>
      <c r="AJ127" s="167">
        <f t="shared" si="55"/>
        <v>2.2679999999999999E-2</v>
      </c>
      <c r="AK127" s="55"/>
      <c r="AL127" s="56" t="s">
        <v>3874</v>
      </c>
      <c r="AM127" s="57">
        <v>6507000000</v>
      </c>
      <c r="AN127" s="58"/>
      <c r="AO127" s="75" t="s">
        <v>869</v>
      </c>
      <c r="AQ127" s="55" t="s">
        <v>789</v>
      </c>
      <c r="AR127" s="73"/>
      <c r="AS127" s="55" t="s">
        <v>839</v>
      </c>
      <c r="AU127" s="75" t="s">
        <v>489</v>
      </c>
      <c r="AV127" s="76"/>
      <c r="AW127" s="55" t="s">
        <v>478</v>
      </c>
      <c r="AX127" s="13"/>
      <c r="AY127" s="71" t="s">
        <v>1082</v>
      </c>
      <c r="AZ127" s="13"/>
      <c r="BA127" s="55" t="s">
        <v>408</v>
      </c>
      <c r="BB127" s="73"/>
      <c r="BC127" s="75" t="s">
        <v>934</v>
      </c>
      <c r="BD127" s="73"/>
      <c r="BE127" s="55" t="s">
        <v>725</v>
      </c>
      <c r="BF127" s="73"/>
      <c r="BG127" s="74" t="s">
        <v>522</v>
      </c>
      <c r="BH127" s="73"/>
      <c r="BI127" s="75" t="s">
        <v>631</v>
      </c>
      <c r="BJ127" s="73"/>
      <c r="BK127" s="75" t="s">
        <v>579</v>
      </c>
      <c r="BL127" s="17"/>
      <c r="BM127" s="176" t="s">
        <v>3913</v>
      </c>
      <c r="BN127" s="17"/>
      <c r="BO127" s="75" t="s">
        <v>935</v>
      </c>
      <c r="BQ127" s="55" t="s">
        <v>1031</v>
      </c>
    </row>
    <row r="128" spans="1:69" s="21" customFormat="1" ht="13.5" customHeight="1" x14ac:dyDescent="0.2">
      <c r="A128" s="78" t="s">
        <v>253</v>
      </c>
      <c r="B128" s="67">
        <v>8718564521115</v>
      </c>
      <c r="C128" s="87" t="s">
        <v>1274</v>
      </c>
      <c r="D128" s="261" t="s">
        <v>4827</v>
      </c>
      <c r="E128" s="77" t="s">
        <v>333</v>
      </c>
      <c r="F128" s="77" t="s">
        <v>333</v>
      </c>
      <c r="G128" s="77" t="s">
        <v>333</v>
      </c>
      <c r="H128" s="77" t="s">
        <v>333</v>
      </c>
      <c r="I128" s="77" t="s">
        <v>333</v>
      </c>
      <c r="J128" s="77" t="s">
        <v>333</v>
      </c>
      <c r="K128" s="77" t="s">
        <v>333</v>
      </c>
      <c r="L128" s="77" t="s">
        <v>333</v>
      </c>
      <c r="M128" s="68" t="s">
        <v>333</v>
      </c>
      <c r="N128" s="68" t="s">
        <v>333</v>
      </c>
      <c r="O128" s="68" t="s">
        <v>333</v>
      </c>
      <c r="P128" s="69">
        <v>3.5000000000000003E-2</v>
      </c>
      <c r="Q128" s="50">
        <v>280</v>
      </c>
      <c r="R128" s="50">
        <v>125</v>
      </c>
      <c r="S128" s="51">
        <f t="shared" si="53"/>
        <v>7.5</v>
      </c>
      <c r="T128" s="48">
        <f t="shared" si="37"/>
        <v>262.5</v>
      </c>
      <c r="U128" s="52"/>
      <c r="V128" s="50">
        <v>5</v>
      </c>
      <c r="W128" s="53">
        <f t="shared" si="52"/>
        <v>0.42000000000000004</v>
      </c>
      <c r="X128" s="196">
        <f t="shared" si="32"/>
        <v>0.41160000000000002</v>
      </c>
      <c r="Y128" s="50">
        <v>280</v>
      </c>
      <c r="Z128" s="50">
        <v>125</v>
      </c>
      <c r="AA128" s="50">
        <v>90</v>
      </c>
      <c r="AB128" s="48">
        <f t="shared" si="38"/>
        <v>3150</v>
      </c>
      <c r="AC128" s="52"/>
      <c r="AD128" s="50">
        <v>70</v>
      </c>
      <c r="AE128" s="54">
        <v>3.04</v>
      </c>
      <c r="AF128" s="197">
        <f t="shared" si="54"/>
        <v>2.4500000000000002</v>
      </c>
      <c r="AG128" s="50">
        <v>30</v>
      </c>
      <c r="AH128" s="50">
        <v>28</v>
      </c>
      <c r="AI128" s="50">
        <v>27</v>
      </c>
      <c r="AJ128" s="167">
        <f t="shared" si="55"/>
        <v>2.2679999999999999E-2</v>
      </c>
      <c r="AK128" s="55"/>
      <c r="AL128" s="56" t="s">
        <v>3874</v>
      </c>
      <c r="AM128" s="57">
        <v>6507000000</v>
      </c>
      <c r="AN128" s="58"/>
      <c r="AO128" s="75" t="s">
        <v>870</v>
      </c>
      <c r="AQ128" s="55" t="s">
        <v>790</v>
      </c>
      <c r="AR128" s="73"/>
      <c r="AS128" s="55" t="s">
        <v>840</v>
      </c>
      <c r="AU128" s="75" t="s">
        <v>490</v>
      </c>
      <c r="AV128" s="76"/>
      <c r="AW128" s="55" t="s">
        <v>479</v>
      </c>
      <c r="AX128" s="13"/>
      <c r="AY128" s="71" t="s">
        <v>1083</v>
      </c>
      <c r="AZ128" s="13"/>
      <c r="BA128" s="55" t="s">
        <v>409</v>
      </c>
      <c r="BB128" s="73"/>
      <c r="BC128" s="75" t="s">
        <v>936</v>
      </c>
      <c r="BD128" s="73"/>
      <c r="BE128" s="55" t="s">
        <v>726</v>
      </c>
      <c r="BF128" s="73"/>
      <c r="BG128" s="74" t="s">
        <v>523</v>
      </c>
      <c r="BH128" s="73"/>
      <c r="BI128" s="75" t="s">
        <v>632</v>
      </c>
      <c r="BJ128" s="73"/>
      <c r="BK128" s="75" t="s">
        <v>580</v>
      </c>
      <c r="BL128" s="17"/>
      <c r="BM128" s="176" t="s">
        <v>3914</v>
      </c>
      <c r="BN128" s="17"/>
      <c r="BO128" s="75" t="s">
        <v>937</v>
      </c>
      <c r="BQ128" s="55" t="s">
        <v>1032</v>
      </c>
    </row>
    <row r="129" spans="1:69" s="21" customFormat="1" ht="13.5" customHeight="1" x14ac:dyDescent="0.2">
      <c r="A129" s="78" t="s">
        <v>254</v>
      </c>
      <c r="B129" s="67">
        <v>8718564521122</v>
      </c>
      <c r="C129" s="87" t="s">
        <v>1274</v>
      </c>
      <c r="D129" s="261" t="s">
        <v>4827</v>
      </c>
      <c r="E129" s="77" t="s">
        <v>333</v>
      </c>
      <c r="F129" s="77" t="s">
        <v>333</v>
      </c>
      <c r="G129" s="77" t="s">
        <v>333</v>
      </c>
      <c r="H129" s="77" t="s">
        <v>333</v>
      </c>
      <c r="I129" s="77" t="s">
        <v>333</v>
      </c>
      <c r="J129" s="77" t="s">
        <v>333</v>
      </c>
      <c r="K129" s="77" t="s">
        <v>333</v>
      </c>
      <c r="L129" s="77" t="s">
        <v>333</v>
      </c>
      <c r="M129" s="68" t="s">
        <v>333</v>
      </c>
      <c r="N129" s="68" t="s">
        <v>333</v>
      </c>
      <c r="O129" s="68" t="s">
        <v>333</v>
      </c>
      <c r="P129" s="69">
        <v>3.5000000000000003E-2</v>
      </c>
      <c r="Q129" s="50">
        <v>280</v>
      </c>
      <c r="R129" s="50">
        <v>125</v>
      </c>
      <c r="S129" s="51">
        <f t="shared" si="53"/>
        <v>7.5</v>
      </c>
      <c r="T129" s="48">
        <f t="shared" si="37"/>
        <v>262.5</v>
      </c>
      <c r="U129" s="52"/>
      <c r="V129" s="50">
        <v>5</v>
      </c>
      <c r="W129" s="53">
        <f t="shared" si="52"/>
        <v>0.42000000000000004</v>
      </c>
      <c r="X129" s="196">
        <f t="shared" si="32"/>
        <v>0.41160000000000002</v>
      </c>
      <c r="Y129" s="50">
        <v>280</v>
      </c>
      <c r="Z129" s="50">
        <v>125</v>
      </c>
      <c r="AA129" s="50">
        <v>90</v>
      </c>
      <c r="AB129" s="48">
        <f t="shared" si="38"/>
        <v>3150</v>
      </c>
      <c r="AC129" s="52"/>
      <c r="AD129" s="50">
        <v>70</v>
      </c>
      <c r="AE129" s="54">
        <v>3.04</v>
      </c>
      <c r="AF129" s="197">
        <f t="shared" si="54"/>
        <v>2.4500000000000002</v>
      </c>
      <c r="AG129" s="50">
        <v>30</v>
      </c>
      <c r="AH129" s="50">
        <v>28</v>
      </c>
      <c r="AI129" s="50">
        <v>27</v>
      </c>
      <c r="AJ129" s="167">
        <f t="shared" si="55"/>
        <v>2.2679999999999999E-2</v>
      </c>
      <c r="AK129" s="55"/>
      <c r="AL129" s="56" t="s">
        <v>3874</v>
      </c>
      <c r="AM129" s="57">
        <v>6507000000</v>
      </c>
      <c r="AN129" s="58"/>
      <c r="AO129" s="75" t="s">
        <v>871</v>
      </c>
      <c r="AQ129" s="55" t="s">
        <v>791</v>
      </c>
      <c r="AR129" s="73"/>
      <c r="AS129" s="55" t="s">
        <v>841</v>
      </c>
      <c r="AU129" s="75" t="s">
        <v>491</v>
      </c>
      <c r="AV129" s="76"/>
      <c r="AW129" s="55" t="s">
        <v>480</v>
      </c>
      <c r="AX129" s="13"/>
      <c r="AY129" s="71" t="s">
        <v>1084</v>
      </c>
      <c r="AZ129" s="13"/>
      <c r="BA129" s="55" t="s">
        <v>410</v>
      </c>
      <c r="BB129" s="73"/>
      <c r="BC129" s="75" t="s">
        <v>938</v>
      </c>
      <c r="BD129" s="73"/>
      <c r="BE129" s="55" t="s">
        <v>727</v>
      </c>
      <c r="BF129" s="73"/>
      <c r="BG129" s="74" t="s">
        <v>524</v>
      </c>
      <c r="BH129" s="73"/>
      <c r="BI129" s="75" t="s">
        <v>633</v>
      </c>
      <c r="BJ129" s="73"/>
      <c r="BK129" s="75" t="s">
        <v>581</v>
      </c>
      <c r="BL129" s="17"/>
      <c r="BM129" s="176" t="s">
        <v>3915</v>
      </c>
      <c r="BN129" s="17"/>
      <c r="BO129" s="75" t="s">
        <v>939</v>
      </c>
      <c r="BQ129" s="55" t="s">
        <v>1033</v>
      </c>
    </row>
    <row r="130" spans="1:69" s="21" customFormat="1" ht="13.5" customHeight="1" x14ac:dyDescent="0.2">
      <c r="A130" s="78" t="s">
        <v>255</v>
      </c>
      <c r="B130" s="67">
        <v>8718564521139</v>
      </c>
      <c r="C130" s="87" t="s">
        <v>1274</v>
      </c>
      <c r="D130" s="261" t="s">
        <v>4827</v>
      </c>
      <c r="E130" s="77" t="s">
        <v>333</v>
      </c>
      <c r="F130" s="77" t="s">
        <v>333</v>
      </c>
      <c r="G130" s="77" t="s">
        <v>333</v>
      </c>
      <c r="H130" s="77" t="s">
        <v>333</v>
      </c>
      <c r="I130" s="77" t="s">
        <v>333</v>
      </c>
      <c r="J130" s="77" t="s">
        <v>333</v>
      </c>
      <c r="K130" s="77" t="s">
        <v>333</v>
      </c>
      <c r="L130" s="77" t="s">
        <v>333</v>
      </c>
      <c r="M130" s="68" t="s">
        <v>333</v>
      </c>
      <c r="N130" s="68" t="s">
        <v>333</v>
      </c>
      <c r="O130" s="68" t="s">
        <v>333</v>
      </c>
      <c r="P130" s="69">
        <v>3.5000000000000003E-2</v>
      </c>
      <c r="Q130" s="50">
        <v>280</v>
      </c>
      <c r="R130" s="50">
        <v>125</v>
      </c>
      <c r="S130" s="51">
        <f t="shared" si="53"/>
        <v>7.5</v>
      </c>
      <c r="T130" s="48">
        <f t="shared" si="37"/>
        <v>262.5</v>
      </c>
      <c r="U130" s="52"/>
      <c r="V130" s="50">
        <v>5</v>
      </c>
      <c r="W130" s="53">
        <f t="shared" si="52"/>
        <v>0.42000000000000004</v>
      </c>
      <c r="X130" s="196">
        <f t="shared" si="32"/>
        <v>0.41160000000000002</v>
      </c>
      <c r="Y130" s="50">
        <v>280</v>
      </c>
      <c r="Z130" s="50">
        <v>125</v>
      </c>
      <c r="AA130" s="50">
        <v>90</v>
      </c>
      <c r="AB130" s="48">
        <f t="shared" si="38"/>
        <v>3150</v>
      </c>
      <c r="AC130" s="52"/>
      <c r="AD130" s="50">
        <v>70</v>
      </c>
      <c r="AE130" s="54">
        <v>3.04</v>
      </c>
      <c r="AF130" s="197">
        <f t="shared" si="54"/>
        <v>2.4500000000000002</v>
      </c>
      <c r="AG130" s="50">
        <v>30</v>
      </c>
      <c r="AH130" s="50">
        <v>28</v>
      </c>
      <c r="AI130" s="50">
        <v>27</v>
      </c>
      <c r="AJ130" s="167">
        <f t="shared" si="55"/>
        <v>2.2679999999999999E-2</v>
      </c>
      <c r="AK130" s="55"/>
      <c r="AL130" s="56" t="s">
        <v>3874</v>
      </c>
      <c r="AM130" s="57">
        <v>6507000000</v>
      </c>
      <c r="AN130" s="58"/>
      <c r="AO130" s="75" t="s">
        <v>872</v>
      </c>
      <c r="AQ130" s="55" t="s">
        <v>792</v>
      </c>
      <c r="AR130" s="73"/>
      <c r="AS130" s="55" t="s">
        <v>842</v>
      </c>
      <c r="AU130" s="75" t="s">
        <v>492</v>
      </c>
      <c r="AV130" s="76"/>
      <c r="AW130" s="55" t="s">
        <v>481</v>
      </c>
      <c r="AX130" s="13"/>
      <c r="AY130" s="71" t="s">
        <v>1085</v>
      </c>
      <c r="AZ130" s="13"/>
      <c r="BA130" s="55" t="s">
        <v>411</v>
      </c>
      <c r="BB130" s="61"/>
      <c r="BC130" s="75" t="s">
        <v>940</v>
      </c>
      <c r="BD130" s="73"/>
      <c r="BE130" s="55" t="s">
        <v>728</v>
      </c>
      <c r="BF130" s="73"/>
      <c r="BG130" s="74" t="s">
        <v>525</v>
      </c>
      <c r="BH130" s="73"/>
      <c r="BI130" s="75" t="s">
        <v>634</v>
      </c>
      <c r="BJ130" s="73"/>
      <c r="BK130" s="75" t="s">
        <v>582</v>
      </c>
      <c r="BL130" s="17"/>
      <c r="BM130" s="176" t="s">
        <v>3916</v>
      </c>
      <c r="BN130" s="17"/>
      <c r="BO130" s="75" t="s">
        <v>941</v>
      </c>
      <c r="BQ130" s="55" t="s">
        <v>1034</v>
      </c>
    </row>
    <row r="131" spans="1:69" s="21" customFormat="1" ht="13.5" customHeight="1" x14ac:dyDescent="0.2">
      <c r="A131" s="78" t="s">
        <v>256</v>
      </c>
      <c r="B131" s="67">
        <v>8718564521146</v>
      </c>
      <c r="C131" s="87" t="s">
        <v>1275</v>
      </c>
      <c r="D131" s="261" t="s">
        <v>4828</v>
      </c>
      <c r="E131" s="77" t="s">
        <v>333</v>
      </c>
      <c r="F131" s="77" t="s">
        <v>333</v>
      </c>
      <c r="G131" s="77" t="s">
        <v>333</v>
      </c>
      <c r="H131" s="77" t="s">
        <v>333</v>
      </c>
      <c r="I131" s="77" t="s">
        <v>333</v>
      </c>
      <c r="J131" s="77" t="s">
        <v>333</v>
      </c>
      <c r="K131" s="77" t="s">
        <v>333</v>
      </c>
      <c r="L131" s="77" t="s">
        <v>333</v>
      </c>
      <c r="M131" s="68" t="s">
        <v>333</v>
      </c>
      <c r="N131" s="68" t="s">
        <v>333</v>
      </c>
      <c r="O131" s="68" t="s">
        <v>333</v>
      </c>
      <c r="P131" s="69">
        <v>3.5000000000000003E-2</v>
      </c>
      <c r="Q131" s="50">
        <v>280</v>
      </c>
      <c r="R131" s="50">
        <v>125</v>
      </c>
      <c r="S131" s="51">
        <f>AA131/12</f>
        <v>7.5</v>
      </c>
      <c r="T131" s="48">
        <f t="shared" si="37"/>
        <v>262.5</v>
      </c>
      <c r="U131" s="52"/>
      <c r="V131" s="50">
        <v>5</v>
      </c>
      <c r="W131" s="53">
        <f t="shared" si="52"/>
        <v>0.42000000000000004</v>
      </c>
      <c r="X131" s="196">
        <f t="shared" ref="X131:X211" si="56">W131*0.98</f>
        <v>0.41160000000000002</v>
      </c>
      <c r="Y131" s="50">
        <v>280</v>
      </c>
      <c r="Z131" s="50">
        <v>125</v>
      </c>
      <c r="AA131" s="50">
        <v>90</v>
      </c>
      <c r="AB131" s="48">
        <f t="shared" si="38"/>
        <v>3150</v>
      </c>
      <c r="AC131" s="52"/>
      <c r="AD131" s="50">
        <v>70</v>
      </c>
      <c r="AE131" s="54">
        <v>3.04</v>
      </c>
      <c r="AF131" s="197">
        <f t="shared" si="54"/>
        <v>2.4500000000000002</v>
      </c>
      <c r="AG131" s="50">
        <v>30</v>
      </c>
      <c r="AH131" s="50">
        <v>28</v>
      </c>
      <c r="AI131" s="50">
        <v>27</v>
      </c>
      <c r="AJ131" s="167">
        <f t="shared" si="36"/>
        <v>2.2679999999999999E-2</v>
      </c>
      <c r="AK131" s="55"/>
      <c r="AL131" s="56" t="s">
        <v>3874</v>
      </c>
      <c r="AM131" s="57">
        <v>6507000000</v>
      </c>
      <c r="AN131" s="58"/>
      <c r="AO131" s="75" t="s">
        <v>873</v>
      </c>
      <c r="AQ131" s="55" t="s">
        <v>793</v>
      </c>
      <c r="AR131" s="73"/>
      <c r="AS131" s="55" t="s">
        <v>843</v>
      </c>
      <c r="AU131" s="75" t="s">
        <v>493</v>
      </c>
      <c r="AV131" s="76"/>
      <c r="AW131" s="55" t="s">
        <v>426</v>
      </c>
      <c r="AX131" s="13"/>
      <c r="AY131" s="71" t="s">
        <v>1086</v>
      </c>
      <c r="AZ131" s="13"/>
      <c r="BA131" s="55" t="s">
        <v>412</v>
      </c>
      <c r="BB131" s="73"/>
      <c r="BC131" s="75" t="s">
        <v>942</v>
      </c>
      <c r="BD131" s="73"/>
      <c r="BE131" s="55" t="s">
        <v>729</v>
      </c>
      <c r="BF131" s="73"/>
      <c r="BG131" s="74" t="s">
        <v>526</v>
      </c>
      <c r="BH131" s="73"/>
      <c r="BI131" s="75" t="s">
        <v>635</v>
      </c>
      <c r="BJ131" s="73"/>
      <c r="BK131" s="75" t="s">
        <v>583</v>
      </c>
      <c r="BL131" s="17"/>
      <c r="BM131" s="176" t="s">
        <v>3917</v>
      </c>
      <c r="BN131" s="17"/>
      <c r="BO131" s="75" t="s">
        <v>943</v>
      </c>
      <c r="BQ131" s="55" t="s">
        <v>1035</v>
      </c>
    </row>
    <row r="132" spans="1:69" s="21" customFormat="1" ht="13.5" customHeight="1" x14ac:dyDescent="0.2">
      <c r="A132" s="78" t="s">
        <v>257</v>
      </c>
      <c r="B132" s="67">
        <v>8718564521153</v>
      </c>
      <c r="C132" s="87" t="s">
        <v>1275</v>
      </c>
      <c r="D132" s="261" t="s">
        <v>4828</v>
      </c>
      <c r="E132" s="77" t="s">
        <v>333</v>
      </c>
      <c r="F132" s="77" t="s">
        <v>333</v>
      </c>
      <c r="G132" s="77" t="s">
        <v>333</v>
      </c>
      <c r="H132" s="77" t="s">
        <v>333</v>
      </c>
      <c r="I132" s="77" t="s">
        <v>333</v>
      </c>
      <c r="J132" s="77" t="s">
        <v>333</v>
      </c>
      <c r="K132" s="77" t="s">
        <v>333</v>
      </c>
      <c r="L132" s="77" t="s">
        <v>333</v>
      </c>
      <c r="M132" s="68" t="s">
        <v>333</v>
      </c>
      <c r="N132" s="68" t="s">
        <v>333</v>
      </c>
      <c r="O132" s="68" t="s">
        <v>333</v>
      </c>
      <c r="P132" s="69">
        <v>3.5000000000000003E-2</v>
      </c>
      <c r="Q132" s="50">
        <v>280</v>
      </c>
      <c r="R132" s="50">
        <v>125</v>
      </c>
      <c r="S132" s="51">
        <f t="shared" ref="S132:S158" si="57">AA132/12</f>
        <v>7.5</v>
      </c>
      <c r="T132" s="48">
        <f t="shared" si="37"/>
        <v>262.5</v>
      </c>
      <c r="U132" s="52"/>
      <c r="V132" s="50">
        <v>5</v>
      </c>
      <c r="W132" s="53">
        <f t="shared" si="52"/>
        <v>0.42000000000000004</v>
      </c>
      <c r="X132" s="196">
        <f t="shared" si="56"/>
        <v>0.41160000000000002</v>
      </c>
      <c r="Y132" s="50">
        <v>280</v>
      </c>
      <c r="Z132" s="50">
        <v>125</v>
      </c>
      <c r="AA132" s="50">
        <v>90</v>
      </c>
      <c r="AB132" s="48">
        <f t="shared" si="38"/>
        <v>3150</v>
      </c>
      <c r="AC132" s="52"/>
      <c r="AD132" s="50">
        <v>70</v>
      </c>
      <c r="AE132" s="54">
        <v>3.04</v>
      </c>
      <c r="AF132" s="197">
        <f t="shared" si="54"/>
        <v>2.4500000000000002</v>
      </c>
      <c r="AG132" s="50">
        <v>30</v>
      </c>
      <c r="AH132" s="50">
        <v>28</v>
      </c>
      <c r="AI132" s="50">
        <v>27</v>
      </c>
      <c r="AJ132" s="167">
        <f t="shared" ref="AJ132:AJ158" si="58">AG132*AH132*AI132/1000000</f>
        <v>2.2679999999999999E-2</v>
      </c>
      <c r="AK132" s="55"/>
      <c r="AL132" s="56" t="s">
        <v>3874</v>
      </c>
      <c r="AM132" s="57">
        <v>6507000000</v>
      </c>
      <c r="AN132" s="58"/>
      <c r="AO132" s="75" t="s">
        <v>874</v>
      </c>
      <c r="AQ132" s="55" t="s">
        <v>794</v>
      </c>
      <c r="AR132" s="73"/>
      <c r="AS132" s="55" t="s">
        <v>844</v>
      </c>
      <c r="AU132" s="75" t="s">
        <v>494</v>
      </c>
      <c r="AV132" s="76"/>
      <c r="AW132" s="55" t="s">
        <v>427</v>
      </c>
      <c r="AX132" s="13"/>
      <c r="AY132" s="71" t="s">
        <v>1087</v>
      </c>
      <c r="AZ132" s="13"/>
      <c r="BA132" s="55" t="s">
        <v>413</v>
      </c>
      <c r="BB132" s="61"/>
      <c r="BC132" s="75" t="s">
        <v>944</v>
      </c>
      <c r="BD132" s="73"/>
      <c r="BE132" s="55" t="s">
        <v>730</v>
      </c>
      <c r="BF132" s="73"/>
      <c r="BG132" s="74" t="s">
        <v>527</v>
      </c>
      <c r="BH132" s="73"/>
      <c r="BI132" s="75" t="s">
        <v>636</v>
      </c>
      <c r="BJ132" s="73"/>
      <c r="BK132" s="75" t="s">
        <v>584</v>
      </c>
      <c r="BL132" s="17"/>
      <c r="BM132" s="176" t="s">
        <v>3918</v>
      </c>
      <c r="BN132" s="17"/>
      <c r="BO132" s="75" t="s">
        <v>945</v>
      </c>
      <c r="BQ132" s="55" t="s">
        <v>1036</v>
      </c>
    </row>
    <row r="133" spans="1:69" s="21" customFormat="1" ht="13.5" customHeight="1" x14ac:dyDescent="0.2">
      <c r="A133" s="78" t="s">
        <v>258</v>
      </c>
      <c r="B133" s="67">
        <v>8718564521160</v>
      </c>
      <c r="C133" s="87" t="s">
        <v>1275</v>
      </c>
      <c r="D133" s="261" t="s">
        <v>4828</v>
      </c>
      <c r="E133" s="77" t="s">
        <v>333</v>
      </c>
      <c r="F133" s="77" t="s">
        <v>333</v>
      </c>
      <c r="G133" s="77" t="s">
        <v>333</v>
      </c>
      <c r="H133" s="77" t="s">
        <v>333</v>
      </c>
      <c r="I133" s="77" t="s">
        <v>333</v>
      </c>
      <c r="J133" s="77" t="s">
        <v>333</v>
      </c>
      <c r="K133" s="77" t="s">
        <v>333</v>
      </c>
      <c r="L133" s="77" t="s">
        <v>333</v>
      </c>
      <c r="M133" s="68" t="s">
        <v>333</v>
      </c>
      <c r="N133" s="68" t="s">
        <v>333</v>
      </c>
      <c r="O133" s="68" t="s">
        <v>333</v>
      </c>
      <c r="P133" s="69">
        <v>3.5000000000000003E-2</v>
      </c>
      <c r="Q133" s="50">
        <v>280</v>
      </c>
      <c r="R133" s="50">
        <v>125</v>
      </c>
      <c r="S133" s="51">
        <f t="shared" si="57"/>
        <v>7.5</v>
      </c>
      <c r="T133" s="48">
        <f t="shared" si="37"/>
        <v>262.5</v>
      </c>
      <c r="U133" s="52"/>
      <c r="V133" s="50">
        <v>5</v>
      </c>
      <c r="W133" s="53">
        <f t="shared" si="52"/>
        <v>0.42000000000000004</v>
      </c>
      <c r="X133" s="196">
        <f t="shared" si="56"/>
        <v>0.41160000000000002</v>
      </c>
      <c r="Y133" s="50">
        <v>280</v>
      </c>
      <c r="Z133" s="50">
        <v>125</v>
      </c>
      <c r="AA133" s="50">
        <v>90</v>
      </c>
      <c r="AB133" s="48">
        <f t="shared" si="38"/>
        <v>3150</v>
      </c>
      <c r="AC133" s="52"/>
      <c r="AD133" s="50">
        <v>70</v>
      </c>
      <c r="AE133" s="54">
        <v>3.04</v>
      </c>
      <c r="AF133" s="197">
        <f t="shared" si="54"/>
        <v>2.4500000000000002</v>
      </c>
      <c r="AG133" s="50">
        <v>30</v>
      </c>
      <c r="AH133" s="50">
        <v>28</v>
      </c>
      <c r="AI133" s="50">
        <v>27</v>
      </c>
      <c r="AJ133" s="167">
        <f t="shared" si="58"/>
        <v>2.2679999999999999E-2</v>
      </c>
      <c r="AK133" s="55"/>
      <c r="AL133" s="56" t="s">
        <v>3874</v>
      </c>
      <c r="AM133" s="57">
        <v>6507000000</v>
      </c>
      <c r="AN133" s="58"/>
      <c r="AO133" s="75" t="s">
        <v>875</v>
      </c>
      <c r="AQ133" s="55" t="s">
        <v>795</v>
      </c>
      <c r="AR133" s="73"/>
      <c r="AS133" s="55" t="s">
        <v>845</v>
      </c>
      <c r="AU133" s="75" t="s">
        <v>495</v>
      </c>
      <c r="AV133" s="76"/>
      <c r="AW133" s="55" t="s">
        <v>428</v>
      </c>
      <c r="AX133" s="13"/>
      <c r="AY133" s="71" t="s">
        <v>1088</v>
      </c>
      <c r="AZ133" s="13"/>
      <c r="BA133" s="55" t="s">
        <v>414</v>
      </c>
      <c r="BB133" s="73"/>
      <c r="BC133" s="75" t="s">
        <v>946</v>
      </c>
      <c r="BD133" s="73"/>
      <c r="BE133" s="55" t="s">
        <v>731</v>
      </c>
      <c r="BF133" s="73"/>
      <c r="BG133" s="74" t="s">
        <v>528</v>
      </c>
      <c r="BH133" s="73"/>
      <c r="BI133" s="75" t="s">
        <v>637</v>
      </c>
      <c r="BJ133" s="73"/>
      <c r="BK133" s="75" t="s">
        <v>585</v>
      </c>
      <c r="BL133" s="17"/>
      <c r="BM133" s="176" t="s">
        <v>3919</v>
      </c>
      <c r="BN133" s="17"/>
      <c r="BO133" s="75" t="s">
        <v>947</v>
      </c>
      <c r="BQ133" s="55" t="s">
        <v>1037</v>
      </c>
    </row>
    <row r="134" spans="1:69" s="21" customFormat="1" ht="13.5" customHeight="1" x14ac:dyDescent="0.2">
      <c r="A134" s="78" t="s">
        <v>259</v>
      </c>
      <c r="B134" s="67">
        <v>8718564521177</v>
      </c>
      <c r="C134" s="87" t="s">
        <v>1275</v>
      </c>
      <c r="D134" s="261" t="s">
        <v>4828</v>
      </c>
      <c r="E134" s="77" t="s">
        <v>333</v>
      </c>
      <c r="F134" s="77" t="s">
        <v>333</v>
      </c>
      <c r="G134" s="77" t="s">
        <v>333</v>
      </c>
      <c r="H134" s="77" t="s">
        <v>333</v>
      </c>
      <c r="I134" s="77" t="s">
        <v>333</v>
      </c>
      <c r="J134" s="77" t="s">
        <v>333</v>
      </c>
      <c r="K134" s="77" t="s">
        <v>333</v>
      </c>
      <c r="L134" s="77" t="s">
        <v>333</v>
      </c>
      <c r="M134" s="68" t="s">
        <v>333</v>
      </c>
      <c r="N134" s="68" t="s">
        <v>333</v>
      </c>
      <c r="O134" s="68" t="s">
        <v>333</v>
      </c>
      <c r="P134" s="69">
        <v>3.5000000000000003E-2</v>
      </c>
      <c r="Q134" s="50">
        <v>280</v>
      </c>
      <c r="R134" s="50">
        <v>125</v>
      </c>
      <c r="S134" s="51">
        <f t="shared" si="57"/>
        <v>7.5</v>
      </c>
      <c r="T134" s="48">
        <f t="shared" si="37"/>
        <v>262.5</v>
      </c>
      <c r="U134" s="52"/>
      <c r="V134" s="50">
        <v>5</v>
      </c>
      <c r="W134" s="53">
        <f t="shared" si="52"/>
        <v>0.42000000000000004</v>
      </c>
      <c r="X134" s="196">
        <f t="shared" si="56"/>
        <v>0.41160000000000002</v>
      </c>
      <c r="Y134" s="50">
        <v>280</v>
      </c>
      <c r="Z134" s="50">
        <v>125</v>
      </c>
      <c r="AA134" s="50">
        <v>90</v>
      </c>
      <c r="AB134" s="48">
        <f t="shared" si="38"/>
        <v>3150</v>
      </c>
      <c r="AC134" s="52"/>
      <c r="AD134" s="50">
        <v>70</v>
      </c>
      <c r="AE134" s="54">
        <v>3.04</v>
      </c>
      <c r="AF134" s="197">
        <f t="shared" si="54"/>
        <v>2.4500000000000002</v>
      </c>
      <c r="AG134" s="50">
        <v>30</v>
      </c>
      <c r="AH134" s="50">
        <v>28</v>
      </c>
      <c r="AI134" s="50">
        <v>27</v>
      </c>
      <c r="AJ134" s="167">
        <f t="shared" si="58"/>
        <v>2.2679999999999999E-2</v>
      </c>
      <c r="AK134" s="55"/>
      <c r="AL134" s="56" t="s">
        <v>3874</v>
      </c>
      <c r="AM134" s="57">
        <v>6507000000</v>
      </c>
      <c r="AN134" s="58"/>
      <c r="AO134" s="75" t="s">
        <v>876</v>
      </c>
      <c r="AQ134" s="55" t="s">
        <v>796</v>
      </c>
      <c r="AR134" s="73"/>
      <c r="AS134" s="55" t="s">
        <v>846</v>
      </c>
      <c r="AU134" s="75" t="s">
        <v>496</v>
      </c>
      <c r="AV134" s="76"/>
      <c r="AW134" s="55" t="s">
        <v>429</v>
      </c>
      <c r="AX134" s="13"/>
      <c r="AY134" s="71" t="s">
        <v>1089</v>
      </c>
      <c r="AZ134" s="13"/>
      <c r="BA134" s="55" t="s">
        <v>415</v>
      </c>
      <c r="BB134" s="73"/>
      <c r="BC134" s="75" t="s">
        <v>948</v>
      </c>
      <c r="BD134" s="73"/>
      <c r="BE134" s="55" t="s">
        <v>732</v>
      </c>
      <c r="BF134" s="73"/>
      <c r="BG134" s="74" t="s">
        <v>529</v>
      </c>
      <c r="BH134" s="73"/>
      <c r="BI134" s="75" t="s">
        <v>638</v>
      </c>
      <c r="BJ134" s="73"/>
      <c r="BK134" s="75" t="s">
        <v>586</v>
      </c>
      <c r="BL134" s="17"/>
      <c r="BM134" s="176" t="s">
        <v>3920</v>
      </c>
      <c r="BN134" s="17"/>
      <c r="BO134" s="75" t="s">
        <v>949</v>
      </c>
      <c r="BQ134" s="55" t="s">
        <v>1038</v>
      </c>
    </row>
    <row r="135" spans="1:69" s="21" customFormat="1" ht="13.5" customHeight="1" x14ac:dyDescent="0.2">
      <c r="A135" s="78" t="s">
        <v>260</v>
      </c>
      <c r="B135" s="67">
        <v>8718564521184</v>
      </c>
      <c r="C135" s="87" t="s">
        <v>1275</v>
      </c>
      <c r="D135" s="261" t="s">
        <v>4828</v>
      </c>
      <c r="E135" s="77" t="s">
        <v>333</v>
      </c>
      <c r="F135" s="77" t="s">
        <v>333</v>
      </c>
      <c r="G135" s="77" t="s">
        <v>333</v>
      </c>
      <c r="H135" s="77" t="s">
        <v>333</v>
      </c>
      <c r="I135" s="77" t="s">
        <v>333</v>
      </c>
      <c r="J135" s="77" t="s">
        <v>333</v>
      </c>
      <c r="K135" s="77" t="s">
        <v>333</v>
      </c>
      <c r="L135" s="77" t="s">
        <v>333</v>
      </c>
      <c r="M135" s="68" t="s">
        <v>333</v>
      </c>
      <c r="N135" s="68" t="s">
        <v>333</v>
      </c>
      <c r="O135" s="68" t="s">
        <v>333</v>
      </c>
      <c r="P135" s="69">
        <v>3.5000000000000003E-2</v>
      </c>
      <c r="Q135" s="50">
        <v>280</v>
      </c>
      <c r="R135" s="50">
        <v>125</v>
      </c>
      <c r="S135" s="51">
        <f t="shared" si="57"/>
        <v>7.5</v>
      </c>
      <c r="T135" s="48">
        <f t="shared" si="37"/>
        <v>262.5</v>
      </c>
      <c r="U135" s="52"/>
      <c r="V135" s="50">
        <v>5</v>
      </c>
      <c r="W135" s="53">
        <f t="shared" si="52"/>
        <v>0.42000000000000004</v>
      </c>
      <c r="X135" s="196">
        <f t="shared" si="56"/>
        <v>0.41160000000000002</v>
      </c>
      <c r="Y135" s="50">
        <v>280</v>
      </c>
      <c r="Z135" s="50">
        <v>125</v>
      </c>
      <c r="AA135" s="50">
        <v>90</v>
      </c>
      <c r="AB135" s="48">
        <f t="shared" si="38"/>
        <v>3150</v>
      </c>
      <c r="AC135" s="52"/>
      <c r="AD135" s="50">
        <v>70</v>
      </c>
      <c r="AE135" s="54">
        <v>3.04</v>
      </c>
      <c r="AF135" s="197">
        <f t="shared" si="54"/>
        <v>2.4500000000000002</v>
      </c>
      <c r="AG135" s="50">
        <v>30</v>
      </c>
      <c r="AH135" s="50">
        <v>28</v>
      </c>
      <c r="AI135" s="50">
        <v>27</v>
      </c>
      <c r="AJ135" s="167">
        <f t="shared" si="58"/>
        <v>2.2679999999999999E-2</v>
      </c>
      <c r="AK135" s="55"/>
      <c r="AL135" s="56" t="s">
        <v>3874</v>
      </c>
      <c r="AM135" s="57">
        <v>6507000000</v>
      </c>
      <c r="AN135" s="58"/>
      <c r="AO135" s="75" t="s">
        <v>877</v>
      </c>
      <c r="AQ135" s="55" t="s">
        <v>797</v>
      </c>
      <c r="AR135" s="73"/>
      <c r="AS135" s="55" t="s">
        <v>847</v>
      </c>
      <c r="AU135" s="75" t="s">
        <v>497</v>
      </c>
      <c r="AV135" s="76"/>
      <c r="AW135" s="55" t="s">
        <v>430</v>
      </c>
      <c r="AX135" s="13"/>
      <c r="AY135" s="71" t="s">
        <v>1090</v>
      </c>
      <c r="AZ135" s="13"/>
      <c r="BA135" s="55" t="s">
        <v>416</v>
      </c>
      <c r="BB135" s="73"/>
      <c r="BC135" s="75" t="s">
        <v>950</v>
      </c>
      <c r="BD135" s="73"/>
      <c r="BE135" s="55" t="s">
        <v>733</v>
      </c>
      <c r="BF135" s="73"/>
      <c r="BG135" s="74" t="s">
        <v>530</v>
      </c>
      <c r="BH135" s="73"/>
      <c r="BI135" s="75" t="s">
        <v>639</v>
      </c>
      <c r="BJ135" s="73"/>
      <c r="BK135" s="75" t="s">
        <v>587</v>
      </c>
      <c r="BL135" s="17"/>
      <c r="BM135" s="176" t="s">
        <v>3921</v>
      </c>
      <c r="BN135" s="17"/>
      <c r="BO135" s="75" t="s">
        <v>951</v>
      </c>
      <c r="BQ135" s="55" t="s">
        <v>1039</v>
      </c>
    </row>
    <row r="136" spans="1:69" s="21" customFormat="1" ht="13.5" customHeight="1" x14ac:dyDescent="0.2">
      <c r="A136" s="78" t="s">
        <v>261</v>
      </c>
      <c r="B136" s="67">
        <v>8718564521191</v>
      </c>
      <c r="C136" s="87" t="s">
        <v>1275</v>
      </c>
      <c r="D136" s="261" t="s">
        <v>4828</v>
      </c>
      <c r="E136" s="77" t="s">
        <v>333</v>
      </c>
      <c r="F136" s="77" t="s">
        <v>333</v>
      </c>
      <c r="G136" s="77" t="s">
        <v>333</v>
      </c>
      <c r="H136" s="77" t="s">
        <v>333</v>
      </c>
      <c r="I136" s="77" t="s">
        <v>333</v>
      </c>
      <c r="J136" s="77" t="s">
        <v>333</v>
      </c>
      <c r="K136" s="77" t="s">
        <v>333</v>
      </c>
      <c r="L136" s="77" t="s">
        <v>333</v>
      </c>
      <c r="M136" s="68" t="s">
        <v>333</v>
      </c>
      <c r="N136" s="68" t="s">
        <v>333</v>
      </c>
      <c r="O136" s="68" t="s">
        <v>333</v>
      </c>
      <c r="P136" s="69">
        <v>3.5000000000000003E-2</v>
      </c>
      <c r="Q136" s="50">
        <v>280</v>
      </c>
      <c r="R136" s="50">
        <v>125</v>
      </c>
      <c r="S136" s="51">
        <f t="shared" si="57"/>
        <v>7.5</v>
      </c>
      <c r="T136" s="48">
        <f t="shared" si="37"/>
        <v>262.5</v>
      </c>
      <c r="U136" s="52"/>
      <c r="V136" s="50">
        <v>5</v>
      </c>
      <c r="W136" s="53">
        <f t="shared" si="52"/>
        <v>0.42000000000000004</v>
      </c>
      <c r="X136" s="196">
        <f t="shared" si="56"/>
        <v>0.41160000000000002</v>
      </c>
      <c r="Y136" s="50">
        <v>280</v>
      </c>
      <c r="Z136" s="50">
        <v>125</v>
      </c>
      <c r="AA136" s="50">
        <v>90</v>
      </c>
      <c r="AB136" s="48">
        <f t="shared" si="38"/>
        <v>3150</v>
      </c>
      <c r="AC136" s="52"/>
      <c r="AD136" s="50">
        <v>70</v>
      </c>
      <c r="AE136" s="54">
        <v>3.04</v>
      </c>
      <c r="AF136" s="197">
        <f t="shared" si="54"/>
        <v>2.4500000000000002</v>
      </c>
      <c r="AG136" s="50">
        <v>30</v>
      </c>
      <c r="AH136" s="50">
        <v>28</v>
      </c>
      <c r="AI136" s="50">
        <v>27</v>
      </c>
      <c r="AJ136" s="167">
        <f t="shared" si="58"/>
        <v>2.2679999999999999E-2</v>
      </c>
      <c r="AK136" s="55"/>
      <c r="AL136" s="56" t="s">
        <v>3874</v>
      </c>
      <c r="AM136" s="57">
        <v>6507000000</v>
      </c>
      <c r="AN136" s="58"/>
      <c r="AO136" s="75" t="s">
        <v>878</v>
      </c>
      <c r="AQ136" s="55" t="s">
        <v>798</v>
      </c>
      <c r="AR136" s="73"/>
      <c r="AS136" s="55" t="s">
        <v>848</v>
      </c>
      <c r="AU136" s="75" t="s">
        <v>498</v>
      </c>
      <c r="AV136" s="76"/>
      <c r="AW136" s="55" t="s">
        <v>431</v>
      </c>
      <c r="AX136" s="13"/>
      <c r="AY136" s="71" t="s">
        <v>1091</v>
      </c>
      <c r="AZ136" s="13"/>
      <c r="BA136" s="55" t="s">
        <v>417</v>
      </c>
      <c r="BB136" s="73"/>
      <c r="BC136" s="75" t="s">
        <v>952</v>
      </c>
      <c r="BD136" s="73"/>
      <c r="BE136" s="55" t="s">
        <v>734</v>
      </c>
      <c r="BF136" s="73"/>
      <c r="BG136" s="74" t="s">
        <v>531</v>
      </c>
      <c r="BH136" s="73"/>
      <c r="BI136" s="75" t="s">
        <v>640</v>
      </c>
      <c r="BJ136" s="73"/>
      <c r="BK136" s="75" t="s">
        <v>588</v>
      </c>
      <c r="BL136" s="17"/>
      <c r="BM136" s="176" t="s">
        <v>3922</v>
      </c>
      <c r="BN136" s="17"/>
      <c r="BO136" s="75" t="s">
        <v>953</v>
      </c>
      <c r="BQ136" s="55" t="s">
        <v>1040</v>
      </c>
    </row>
    <row r="137" spans="1:69" s="21" customFormat="1" ht="13.5" customHeight="1" x14ac:dyDescent="0.2">
      <c r="A137" s="78" t="s">
        <v>262</v>
      </c>
      <c r="B137" s="67">
        <v>8718564521207</v>
      </c>
      <c r="C137" s="87" t="s">
        <v>1275</v>
      </c>
      <c r="D137" s="261" t="s">
        <v>4828</v>
      </c>
      <c r="E137" s="77" t="s">
        <v>333</v>
      </c>
      <c r="F137" s="77" t="s">
        <v>333</v>
      </c>
      <c r="G137" s="77" t="s">
        <v>333</v>
      </c>
      <c r="H137" s="77" t="s">
        <v>333</v>
      </c>
      <c r="I137" s="77" t="s">
        <v>333</v>
      </c>
      <c r="J137" s="77" t="s">
        <v>333</v>
      </c>
      <c r="K137" s="77" t="s">
        <v>333</v>
      </c>
      <c r="L137" s="77" t="s">
        <v>333</v>
      </c>
      <c r="M137" s="68" t="s">
        <v>333</v>
      </c>
      <c r="N137" s="68" t="s">
        <v>333</v>
      </c>
      <c r="O137" s="68" t="s">
        <v>333</v>
      </c>
      <c r="P137" s="69">
        <v>3.5000000000000003E-2</v>
      </c>
      <c r="Q137" s="50">
        <v>280</v>
      </c>
      <c r="R137" s="50">
        <v>125</v>
      </c>
      <c r="S137" s="51">
        <f t="shared" si="57"/>
        <v>7.5</v>
      </c>
      <c r="T137" s="48">
        <f t="shared" si="37"/>
        <v>262.5</v>
      </c>
      <c r="U137" s="52"/>
      <c r="V137" s="50">
        <v>5</v>
      </c>
      <c r="W137" s="53">
        <f t="shared" si="52"/>
        <v>0.42000000000000004</v>
      </c>
      <c r="X137" s="196">
        <f t="shared" si="56"/>
        <v>0.41160000000000002</v>
      </c>
      <c r="Y137" s="50">
        <v>280</v>
      </c>
      <c r="Z137" s="50">
        <v>125</v>
      </c>
      <c r="AA137" s="50">
        <v>90</v>
      </c>
      <c r="AB137" s="48">
        <f t="shared" si="38"/>
        <v>3150</v>
      </c>
      <c r="AC137" s="52"/>
      <c r="AD137" s="50">
        <v>70</v>
      </c>
      <c r="AE137" s="54">
        <v>3.04</v>
      </c>
      <c r="AF137" s="197">
        <f t="shared" si="54"/>
        <v>2.4500000000000002</v>
      </c>
      <c r="AG137" s="50">
        <v>30</v>
      </c>
      <c r="AH137" s="50">
        <v>28</v>
      </c>
      <c r="AI137" s="50">
        <v>27</v>
      </c>
      <c r="AJ137" s="167">
        <f t="shared" si="58"/>
        <v>2.2679999999999999E-2</v>
      </c>
      <c r="AK137" s="55"/>
      <c r="AL137" s="56" t="s">
        <v>3874</v>
      </c>
      <c r="AM137" s="57">
        <v>6507000000</v>
      </c>
      <c r="AN137" s="58"/>
      <c r="AO137" s="75" t="s">
        <v>879</v>
      </c>
      <c r="AQ137" s="55" t="s">
        <v>799</v>
      </c>
      <c r="AR137" s="73"/>
      <c r="AS137" s="55" t="s">
        <v>849</v>
      </c>
      <c r="AU137" s="75" t="s">
        <v>499</v>
      </c>
      <c r="AV137" s="76"/>
      <c r="AW137" s="55" t="s">
        <v>432</v>
      </c>
      <c r="AX137" s="13"/>
      <c r="AY137" s="71" t="s">
        <v>1092</v>
      </c>
      <c r="AZ137" s="13"/>
      <c r="BA137" s="55" t="s">
        <v>418</v>
      </c>
      <c r="BB137" s="73"/>
      <c r="BC137" s="75" t="s">
        <v>954</v>
      </c>
      <c r="BD137" s="73"/>
      <c r="BE137" s="55" t="s">
        <v>735</v>
      </c>
      <c r="BF137" s="73"/>
      <c r="BG137" s="74" t="s">
        <v>532</v>
      </c>
      <c r="BH137" s="73"/>
      <c r="BI137" s="75" t="s">
        <v>641</v>
      </c>
      <c r="BJ137" s="73"/>
      <c r="BK137" s="75" t="s">
        <v>589</v>
      </c>
      <c r="BL137" s="17"/>
      <c r="BM137" s="176" t="s">
        <v>3923</v>
      </c>
      <c r="BN137" s="17"/>
      <c r="BO137" s="75" t="s">
        <v>955</v>
      </c>
      <c r="BQ137" s="55" t="s">
        <v>1041</v>
      </c>
    </row>
    <row r="138" spans="1:69" s="21" customFormat="1" ht="13.5" customHeight="1" x14ac:dyDescent="0.2">
      <c r="A138" s="78" t="s">
        <v>263</v>
      </c>
      <c r="B138" s="67">
        <v>8718564521214</v>
      </c>
      <c r="C138" s="87" t="s">
        <v>1276</v>
      </c>
      <c r="D138" s="261" t="s">
        <v>4829</v>
      </c>
      <c r="E138" s="46" t="s">
        <v>1427</v>
      </c>
      <c r="F138" s="46" t="s">
        <v>333</v>
      </c>
      <c r="G138" s="46" t="s">
        <v>333</v>
      </c>
      <c r="H138" s="46" t="s">
        <v>1224</v>
      </c>
      <c r="I138" s="46" t="s">
        <v>4366</v>
      </c>
      <c r="J138" s="46" t="s">
        <v>4367</v>
      </c>
      <c r="K138" s="46" t="s">
        <v>333</v>
      </c>
      <c r="L138" s="46" t="s">
        <v>333</v>
      </c>
      <c r="M138" s="68" t="s">
        <v>333</v>
      </c>
      <c r="N138" s="68" t="s">
        <v>333</v>
      </c>
      <c r="O138" s="68" t="s">
        <v>333</v>
      </c>
      <c r="P138" s="69">
        <v>3.5000000000000003E-2</v>
      </c>
      <c r="Q138" s="50">
        <v>280</v>
      </c>
      <c r="R138" s="50">
        <v>125</v>
      </c>
      <c r="S138" s="51">
        <f t="shared" si="57"/>
        <v>7.5</v>
      </c>
      <c r="T138" s="48">
        <f t="shared" si="37"/>
        <v>262.5</v>
      </c>
      <c r="U138" s="52"/>
      <c r="V138" s="50">
        <v>5</v>
      </c>
      <c r="W138" s="53">
        <f t="shared" si="52"/>
        <v>0.42000000000000004</v>
      </c>
      <c r="X138" s="196">
        <f t="shared" si="56"/>
        <v>0.41160000000000002</v>
      </c>
      <c r="Y138" s="50">
        <v>280</v>
      </c>
      <c r="Z138" s="50">
        <v>125</v>
      </c>
      <c r="AA138" s="50">
        <v>90</v>
      </c>
      <c r="AB138" s="48">
        <f t="shared" si="38"/>
        <v>3150</v>
      </c>
      <c r="AC138" s="52"/>
      <c r="AD138" s="50">
        <v>70</v>
      </c>
      <c r="AE138" s="54">
        <v>3.04</v>
      </c>
      <c r="AF138" s="197">
        <f t="shared" si="54"/>
        <v>2.4500000000000002</v>
      </c>
      <c r="AG138" s="50">
        <v>30</v>
      </c>
      <c r="AH138" s="50">
        <v>28</v>
      </c>
      <c r="AI138" s="50">
        <v>27</v>
      </c>
      <c r="AJ138" s="167">
        <f t="shared" si="58"/>
        <v>2.2679999999999999E-2</v>
      </c>
      <c r="AK138" s="55"/>
      <c r="AL138" s="56" t="s">
        <v>3874</v>
      </c>
      <c r="AM138" s="57">
        <v>6507000000</v>
      </c>
      <c r="AN138" s="58"/>
      <c r="AO138" s="75" t="s">
        <v>1899</v>
      </c>
      <c r="AQ138" s="55" t="s">
        <v>1900</v>
      </c>
      <c r="AR138" s="73"/>
      <c r="AS138" s="166" t="s">
        <v>4495</v>
      </c>
      <c r="AU138" s="75" t="s">
        <v>1901</v>
      </c>
      <c r="AV138" s="76"/>
      <c r="AW138" s="72" t="s">
        <v>1902</v>
      </c>
      <c r="AX138" s="13"/>
      <c r="AY138" s="71" t="s">
        <v>1903</v>
      </c>
      <c r="AZ138" s="13"/>
      <c r="BA138" s="55" t="s">
        <v>1904</v>
      </c>
      <c r="BB138" s="73"/>
      <c r="BC138" s="75" t="s">
        <v>1905</v>
      </c>
      <c r="BD138" s="73"/>
      <c r="BE138" s="55" t="s">
        <v>1906</v>
      </c>
      <c r="BF138" s="73"/>
      <c r="BG138" s="88" t="s">
        <v>1907</v>
      </c>
      <c r="BH138" s="73"/>
      <c r="BI138" s="88" t="s">
        <v>1908</v>
      </c>
      <c r="BJ138" s="73"/>
      <c r="BK138" s="89" t="s">
        <v>1909</v>
      </c>
      <c r="BL138" s="17"/>
      <c r="BM138" s="176" t="s">
        <v>3924</v>
      </c>
      <c r="BN138" s="17"/>
      <c r="BO138" s="75" t="s">
        <v>1910</v>
      </c>
      <c r="BQ138" s="72" t="s">
        <v>1911</v>
      </c>
    </row>
    <row r="139" spans="1:69" s="21" customFormat="1" ht="13.5" customHeight="1" x14ac:dyDescent="0.2">
      <c r="A139" s="78" t="s">
        <v>264</v>
      </c>
      <c r="B139" s="67">
        <v>8718564521221</v>
      </c>
      <c r="C139" s="87" t="s">
        <v>1276</v>
      </c>
      <c r="D139" s="261" t="s">
        <v>4829</v>
      </c>
      <c r="E139" s="46" t="s">
        <v>1427</v>
      </c>
      <c r="F139" s="46" t="s">
        <v>333</v>
      </c>
      <c r="G139" s="46" t="s">
        <v>333</v>
      </c>
      <c r="H139" s="46" t="s">
        <v>1224</v>
      </c>
      <c r="I139" s="46" t="s">
        <v>4366</v>
      </c>
      <c r="J139" s="46" t="s">
        <v>4367</v>
      </c>
      <c r="K139" s="46" t="s">
        <v>333</v>
      </c>
      <c r="L139" s="46" t="s">
        <v>333</v>
      </c>
      <c r="M139" s="68" t="s">
        <v>333</v>
      </c>
      <c r="N139" s="68" t="s">
        <v>333</v>
      </c>
      <c r="O139" s="68" t="s">
        <v>333</v>
      </c>
      <c r="P139" s="69">
        <v>3.5000000000000003E-2</v>
      </c>
      <c r="Q139" s="50">
        <v>280</v>
      </c>
      <c r="R139" s="50">
        <v>125</v>
      </c>
      <c r="S139" s="51">
        <f t="shared" si="57"/>
        <v>7.5</v>
      </c>
      <c r="T139" s="48">
        <f t="shared" si="37"/>
        <v>262.5</v>
      </c>
      <c r="U139" s="52"/>
      <c r="V139" s="50">
        <v>5</v>
      </c>
      <c r="W139" s="53">
        <f t="shared" si="52"/>
        <v>0.42000000000000004</v>
      </c>
      <c r="X139" s="196">
        <f t="shared" si="56"/>
        <v>0.41160000000000002</v>
      </c>
      <c r="Y139" s="50">
        <v>280</v>
      </c>
      <c r="Z139" s="50">
        <v>125</v>
      </c>
      <c r="AA139" s="50">
        <v>90</v>
      </c>
      <c r="AB139" s="48">
        <f t="shared" si="38"/>
        <v>3150</v>
      </c>
      <c r="AC139" s="52"/>
      <c r="AD139" s="50">
        <v>70</v>
      </c>
      <c r="AE139" s="54">
        <v>3.04</v>
      </c>
      <c r="AF139" s="197">
        <f t="shared" si="54"/>
        <v>2.4500000000000002</v>
      </c>
      <c r="AG139" s="50">
        <v>30</v>
      </c>
      <c r="AH139" s="50">
        <v>28</v>
      </c>
      <c r="AI139" s="50">
        <v>27</v>
      </c>
      <c r="AJ139" s="167">
        <f t="shared" si="58"/>
        <v>2.2679999999999999E-2</v>
      </c>
      <c r="AK139" s="55"/>
      <c r="AL139" s="56" t="s">
        <v>3874</v>
      </c>
      <c r="AM139" s="57">
        <v>6507000000</v>
      </c>
      <c r="AN139" s="58"/>
      <c r="AO139" s="74" t="s">
        <v>1912</v>
      </c>
      <c r="AQ139" s="55" t="s">
        <v>1913</v>
      </c>
      <c r="AR139" s="73"/>
      <c r="AS139" s="166" t="s">
        <v>4496</v>
      </c>
      <c r="AU139" s="75" t="s">
        <v>1914</v>
      </c>
      <c r="AV139" s="76"/>
      <c r="AW139" s="72" t="s">
        <v>1915</v>
      </c>
      <c r="AX139" s="13"/>
      <c r="AY139" s="71" t="s">
        <v>1916</v>
      </c>
      <c r="AZ139" s="13"/>
      <c r="BA139" s="55" t="s">
        <v>1917</v>
      </c>
      <c r="BB139" s="73"/>
      <c r="BC139" s="75" t="s">
        <v>1918</v>
      </c>
      <c r="BD139" s="73"/>
      <c r="BE139" s="55" t="s">
        <v>1919</v>
      </c>
      <c r="BF139" s="73"/>
      <c r="BG139" s="88" t="s">
        <v>1920</v>
      </c>
      <c r="BH139" s="73"/>
      <c r="BI139" s="88" t="s">
        <v>1921</v>
      </c>
      <c r="BJ139" s="73"/>
      <c r="BK139" s="89" t="s">
        <v>1922</v>
      </c>
      <c r="BL139" s="17"/>
      <c r="BM139" s="176" t="s">
        <v>3925</v>
      </c>
      <c r="BN139" s="17"/>
      <c r="BO139" s="75" t="s">
        <v>1923</v>
      </c>
      <c r="BQ139" s="72" t="s">
        <v>1924</v>
      </c>
    </row>
    <row r="140" spans="1:69" s="21" customFormat="1" ht="13.5" customHeight="1" x14ac:dyDescent="0.2">
      <c r="A140" s="78" t="s">
        <v>265</v>
      </c>
      <c r="B140" s="67">
        <v>8718564521238</v>
      </c>
      <c r="C140" s="87" t="s">
        <v>1276</v>
      </c>
      <c r="D140" s="261" t="s">
        <v>4829</v>
      </c>
      <c r="E140" s="46" t="s">
        <v>1427</v>
      </c>
      <c r="F140" s="46" t="s">
        <v>333</v>
      </c>
      <c r="G140" s="46" t="s">
        <v>333</v>
      </c>
      <c r="H140" s="46" t="s">
        <v>1224</v>
      </c>
      <c r="I140" s="46" t="s">
        <v>4366</v>
      </c>
      <c r="J140" s="46" t="s">
        <v>4367</v>
      </c>
      <c r="K140" s="46" t="s">
        <v>333</v>
      </c>
      <c r="L140" s="46" t="s">
        <v>333</v>
      </c>
      <c r="M140" s="68" t="s">
        <v>333</v>
      </c>
      <c r="N140" s="68" t="s">
        <v>333</v>
      </c>
      <c r="O140" s="68" t="s">
        <v>333</v>
      </c>
      <c r="P140" s="69">
        <v>3.5000000000000003E-2</v>
      </c>
      <c r="Q140" s="50">
        <v>280</v>
      </c>
      <c r="R140" s="50">
        <v>125</v>
      </c>
      <c r="S140" s="51">
        <f t="shared" si="57"/>
        <v>7.5</v>
      </c>
      <c r="T140" s="48">
        <f t="shared" si="37"/>
        <v>262.5</v>
      </c>
      <c r="U140" s="52"/>
      <c r="V140" s="50">
        <v>5</v>
      </c>
      <c r="W140" s="53">
        <f t="shared" si="52"/>
        <v>0.42000000000000004</v>
      </c>
      <c r="X140" s="196">
        <f t="shared" si="56"/>
        <v>0.41160000000000002</v>
      </c>
      <c r="Y140" s="50">
        <v>280</v>
      </c>
      <c r="Z140" s="50">
        <v>125</v>
      </c>
      <c r="AA140" s="50">
        <v>90</v>
      </c>
      <c r="AB140" s="48">
        <f t="shared" si="38"/>
        <v>3150</v>
      </c>
      <c r="AC140" s="52"/>
      <c r="AD140" s="50">
        <v>70</v>
      </c>
      <c r="AE140" s="54">
        <v>3.04</v>
      </c>
      <c r="AF140" s="197">
        <f t="shared" si="54"/>
        <v>2.4500000000000002</v>
      </c>
      <c r="AG140" s="50">
        <v>30</v>
      </c>
      <c r="AH140" s="50">
        <v>28</v>
      </c>
      <c r="AI140" s="50">
        <v>27</v>
      </c>
      <c r="AJ140" s="167">
        <f t="shared" si="58"/>
        <v>2.2679999999999999E-2</v>
      </c>
      <c r="AK140" s="55"/>
      <c r="AL140" s="56" t="s">
        <v>3874</v>
      </c>
      <c r="AM140" s="57">
        <v>6507000000</v>
      </c>
      <c r="AN140" s="58"/>
      <c r="AO140" s="74" t="s">
        <v>1925</v>
      </c>
      <c r="AQ140" s="55" t="s">
        <v>1926</v>
      </c>
      <c r="AR140" s="73"/>
      <c r="AS140" s="166" t="s">
        <v>4497</v>
      </c>
      <c r="AU140" s="75" t="s">
        <v>1927</v>
      </c>
      <c r="AV140" s="76"/>
      <c r="AW140" s="72" t="s">
        <v>1928</v>
      </c>
      <c r="AX140" s="13"/>
      <c r="AY140" s="71" t="s">
        <v>1929</v>
      </c>
      <c r="AZ140" s="13"/>
      <c r="BA140" s="55" t="s">
        <v>1930</v>
      </c>
      <c r="BB140" s="73"/>
      <c r="BC140" s="75" t="s">
        <v>1931</v>
      </c>
      <c r="BD140" s="73"/>
      <c r="BE140" s="55" t="s">
        <v>1932</v>
      </c>
      <c r="BF140" s="73"/>
      <c r="BG140" s="88" t="s">
        <v>1933</v>
      </c>
      <c r="BH140" s="73"/>
      <c r="BI140" s="88" t="s">
        <v>1934</v>
      </c>
      <c r="BJ140" s="73"/>
      <c r="BK140" s="89" t="s">
        <v>1935</v>
      </c>
      <c r="BL140" s="17"/>
      <c r="BM140" s="176" t="s">
        <v>3926</v>
      </c>
      <c r="BN140" s="17"/>
      <c r="BO140" s="75" t="s">
        <v>1936</v>
      </c>
      <c r="BQ140" s="72" t="s">
        <v>1937</v>
      </c>
    </row>
    <row r="141" spans="1:69" s="21" customFormat="1" ht="13.5" customHeight="1" x14ac:dyDescent="0.2">
      <c r="A141" s="78" t="s">
        <v>266</v>
      </c>
      <c r="B141" s="67">
        <v>8718564521245</v>
      </c>
      <c r="C141" s="87" t="s">
        <v>1276</v>
      </c>
      <c r="D141" s="261" t="s">
        <v>4829</v>
      </c>
      <c r="E141" s="46" t="s">
        <v>1427</v>
      </c>
      <c r="F141" s="46" t="s">
        <v>333</v>
      </c>
      <c r="G141" s="46" t="s">
        <v>333</v>
      </c>
      <c r="H141" s="46" t="s">
        <v>1224</v>
      </c>
      <c r="I141" s="46" t="s">
        <v>4366</v>
      </c>
      <c r="J141" s="46" t="s">
        <v>4367</v>
      </c>
      <c r="K141" s="46" t="s">
        <v>333</v>
      </c>
      <c r="L141" s="46" t="s">
        <v>333</v>
      </c>
      <c r="M141" s="68" t="s">
        <v>333</v>
      </c>
      <c r="N141" s="68" t="s">
        <v>333</v>
      </c>
      <c r="O141" s="68" t="s">
        <v>333</v>
      </c>
      <c r="P141" s="69">
        <v>3.5000000000000003E-2</v>
      </c>
      <c r="Q141" s="50">
        <v>280</v>
      </c>
      <c r="R141" s="50">
        <v>125</v>
      </c>
      <c r="S141" s="51">
        <f t="shared" si="57"/>
        <v>7.5</v>
      </c>
      <c r="T141" s="48">
        <f t="shared" si="37"/>
        <v>262.5</v>
      </c>
      <c r="U141" s="52"/>
      <c r="V141" s="50">
        <v>5</v>
      </c>
      <c r="W141" s="53">
        <f t="shared" si="52"/>
        <v>0.42000000000000004</v>
      </c>
      <c r="X141" s="196">
        <f t="shared" si="56"/>
        <v>0.41160000000000002</v>
      </c>
      <c r="Y141" s="50">
        <v>280</v>
      </c>
      <c r="Z141" s="50">
        <v>125</v>
      </c>
      <c r="AA141" s="50">
        <v>90</v>
      </c>
      <c r="AB141" s="48">
        <f t="shared" si="38"/>
        <v>3150</v>
      </c>
      <c r="AC141" s="52"/>
      <c r="AD141" s="50">
        <v>70</v>
      </c>
      <c r="AE141" s="54">
        <v>3.04</v>
      </c>
      <c r="AF141" s="197">
        <f t="shared" si="54"/>
        <v>2.4500000000000002</v>
      </c>
      <c r="AG141" s="50">
        <v>30</v>
      </c>
      <c r="AH141" s="50">
        <v>28</v>
      </c>
      <c r="AI141" s="50">
        <v>27</v>
      </c>
      <c r="AJ141" s="167">
        <f t="shared" si="58"/>
        <v>2.2679999999999999E-2</v>
      </c>
      <c r="AK141" s="55"/>
      <c r="AL141" s="56" t="s">
        <v>3874</v>
      </c>
      <c r="AM141" s="57">
        <v>6507000000</v>
      </c>
      <c r="AN141" s="58"/>
      <c r="AO141" s="74" t="s">
        <v>1938</v>
      </c>
      <c r="AQ141" s="55" t="s">
        <v>1939</v>
      </c>
      <c r="AR141" s="73"/>
      <c r="AS141" s="166" t="s">
        <v>4498</v>
      </c>
      <c r="AU141" s="75" t="s">
        <v>1940</v>
      </c>
      <c r="AV141" s="76"/>
      <c r="AW141" s="72" t="s">
        <v>1941</v>
      </c>
      <c r="AX141" s="13"/>
      <c r="AY141" s="71" t="s">
        <v>1942</v>
      </c>
      <c r="AZ141" s="13"/>
      <c r="BA141" s="55" t="s">
        <v>1943</v>
      </c>
      <c r="BB141" s="61"/>
      <c r="BC141" s="75" t="s">
        <v>1944</v>
      </c>
      <c r="BD141" s="73"/>
      <c r="BE141" s="55" t="s">
        <v>1945</v>
      </c>
      <c r="BF141" s="73"/>
      <c r="BG141" s="88" t="s">
        <v>1946</v>
      </c>
      <c r="BH141" s="73"/>
      <c r="BI141" s="88" t="s">
        <v>1947</v>
      </c>
      <c r="BJ141" s="73"/>
      <c r="BK141" s="89" t="s">
        <v>1948</v>
      </c>
      <c r="BL141" s="17"/>
      <c r="BM141" s="176" t="s">
        <v>3927</v>
      </c>
      <c r="BN141" s="17"/>
      <c r="BO141" s="75" t="s">
        <v>1949</v>
      </c>
      <c r="BQ141" s="72" t="s">
        <v>1950</v>
      </c>
    </row>
    <row r="142" spans="1:69" s="21" customFormat="1" ht="13.5" customHeight="1" x14ac:dyDescent="0.2">
      <c r="A142" s="78" t="s">
        <v>267</v>
      </c>
      <c r="B142" s="67">
        <v>8718564521252</v>
      </c>
      <c r="C142" s="87" t="s">
        <v>1276</v>
      </c>
      <c r="D142" s="261" t="s">
        <v>4829</v>
      </c>
      <c r="E142" s="46" t="s">
        <v>1427</v>
      </c>
      <c r="F142" s="46" t="s">
        <v>333</v>
      </c>
      <c r="G142" s="46" t="s">
        <v>333</v>
      </c>
      <c r="H142" s="46" t="s">
        <v>1224</v>
      </c>
      <c r="I142" s="46" t="s">
        <v>4366</v>
      </c>
      <c r="J142" s="46" t="s">
        <v>4367</v>
      </c>
      <c r="K142" s="46" t="s">
        <v>333</v>
      </c>
      <c r="L142" s="46" t="s">
        <v>333</v>
      </c>
      <c r="M142" s="68" t="s">
        <v>333</v>
      </c>
      <c r="N142" s="68" t="s">
        <v>333</v>
      </c>
      <c r="O142" s="68" t="s">
        <v>333</v>
      </c>
      <c r="P142" s="69">
        <v>3.5000000000000003E-2</v>
      </c>
      <c r="Q142" s="50">
        <v>280</v>
      </c>
      <c r="R142" s="50">
        <v>125</v>
      </c>
      <c r="S142" s="51">
        <f t="shared" si="57"/>
        <v>7.5</v>
      </c>
      <c r="T142" s="48">
        <f t="shared" si="37"/>
        <v>262.5</v>
      </c>
      <c r="U142" s="52"/>
      <c r="V142" s="50">
        <v>5</v>
      </c>
      <c r="W142" s="53">
        <f t="shared" si="52"/>
        <v>0.42000000000000004</v>
      </c>
      <c r="X142" s="196">
        <f t="shared" si="56"/>
        <v>0.41160000000000002</v>
      </c>
      <c r="Y142" s="50">
        <v>280</v>
      </c>
      <c r="Z142" s="50">
        <v>125</v>
      </c>
      <c r="AA142" s="50">
        <v>90</v>
      </c>
      <c r="AB142" s="48">
        <f t="shared" si="38"/>
        <v>3150</v>
      </c>
      <c r="AC142" s="52"/>
      <c r="AD142" s="50">
        <v>70</v>
      </c>
      <c r="AE142" s="54">
        <v>3.04</v>
      </c>
      <c r="AF142" s="197">
        <f t="shared" si="54"/>
        <v>2.4500000000000002</v>
      </c>
      <c r="AG142" s="50">
        <v>30</v>
      </c>
      <c r="AH142" s="50">
        <v>28</v>
      </c>
      <c r="AI142" s="50">
        <v>27</v>
      </c>
      <c r="AJ142" s="167">
        <f t="shared" si="58"/>
        <v>2.2679999999999999E-2</v>
      </c>
      <c r="AK142" s="55"/>
      <c r="AL142" s="56" t="s">
        <v>3874</v>
      </c>
      <c r="AM142" s="57">
        <v>6507000000</v>
      </c>
      <c r="AN142" s="58"/>
      <c r="AO142" s="74" t="s">
        <v>1951</v>
      </c>
      <c r="AQ142" s="55" t="s">
        <v>1952</v>
      </c>
      <c r="AR142" s="73"/>
      <c r="AS142" s="166" t="s">
        <v>4499</v>
      </c>
      <c r="AU142" s="75" t="s">
        <v>1953</v>
      </c>
      <c r="AV142" s="76"/>
      <c r="AW142" s="72" t="s">
        <v>1954</v>
      </c>
      <c r="AX142" s="13"/>
      <c r="AY142" s="71" t="s">
        <v>1955</v>
      </c>
      <c r="AZ142" s="13"/>
      <c r="BA142" s="55" t="s">
        <v>1956</v>
      </c>
      <c r="BB142" s="73"/>
      <c r="BC142" s="75" t="s">
        <v>1957</v>
      </c>
      <c r="BD142" s="73"/>
      <c r="BE142" s="55" t="s">
        <v>1958</v>
      </c>
      <c r="BF142" s="73"/>
      <c r="BG142" s="88" t="s">
        <v>1959</v>
      </c>
      <c r="BH142" s="73"/>
      <c r="BI142" s="88" t="s">
        <v>1960</v>
      </c>
      <c r="BJ142" s="73"/>
      <c r="BK142" s="89" t="s">
        <v>1961</v>
      </c>
      <c r="BL142" s="17"/>
      <c r="BM142" s="176" t="s">
        <v>3928</v>
      </c>
      <c r="BN142" s="17"/>
      <c r="BO142" s="75" t="s">
        <v>1962</v>
      </c>
      <c r="BQ142" s="72" t="s">
        <v>1963</v>
      </c>
    </row>
    <row r="143" spans="1:69" s="21" customFormat="1" ht="13.5" customHeight="1" x14ac:dyDescent="0.2">
      <c r="A143" s="78" t="s">
        <v>268</v>
      </c>
      <c r="B143" s="67">
        <v>8718564521269</v>
      </c>
      <c r="C143" s="87" t="s">
        <v>1276</v>
      </c>
      <c r="D143" s="261" t="s">
        <v>4829</v>
      </c>
      <c r="E143" s="46" t="s">
        <v>1427</v>
      </c>
      <c r="F143" s="46" t="s">
        <v>333</v>
      </c>
      <c r="G143" s="46" t="s">
        <v>333</v>
      </c>
      <c r="H143" s="46" t="s">
        <v>1224</v>
      </c>
      <c r="I143" s="46" t="s">
        <v>4366</v>
      </c>
      <c r="J143" s="46" t="s">
        <v>4367</v>
      </c>
      <c r="K143" s="46" t="s">
        <v>333</v>
      </c>
      <c r="L143" s="46" t="s">
        <v>333</v>
      </c>
      <c r="M143" s="68" t="s">
        <v>333</v>
      </c>
      <c r="N143" s="68" t="s">
        <v>333</v>
      </c>
      <c r="O143" s="68" t="s">
        <v>333</v>
      </c>
      <c r="P143" s="69">
        <v>3.5000000000000003E-2</v>
      </c>
      <c r="Q143" s="50">
        <v>280</v>
      </c>
      <c r="R143" s="50">
        <v>125</v>
      </c>
      <c r="S143" s="51">
        <f t="shared" si="57"/>
        <v>7.5</v>
      </c>
      <c r="T143" s="48">
        <f t="shared" si="37"/>
        <v>262.5</v>
      </c>
      <c r="U143" s="52"/>
      <c r="V143" s="50">
        <v>5</v>
      </c>
      <c r="W143" s="53">
        <f t="shared" si="52"/>
        <v>0.42000000000000004</v>
      </c>
      <c r="X143" s="196">
        <f t="shared" si="56"/>
        <v>0.41160000000000002</v>
      </c>
      <c r="Y143" s="50">
        <v>280</v>
      </c>
      <c r="Z143" s="50">
        <v>125</v>
      </c>
      <c r="AA143" s="50">
        <v>90</v>
      </c>
      <c r="AB143" s="48">
        <f t="shared" si="38"/>
        <v>3150</v>
      </c>
      <c r="AC143" s="52"/>
      <c r="AD143" s="50">
        <v>70</v>
      </c>
      <c r="AE143" s="54">
        <v>3.04</v>
      </c>
      <c r="AF143" s="197">
        <f t="shared" si="54"/>
        <v>2.4500000000000002</v>
      </c>
      <c r="AG143" s="50">
        <v>30</v>
      </c>
      <c r="AH143" s="50">
        <v>28</v>
      </c>
      <c r="AI143" s="50">
        <v>27</v>
      </c>
      <c r="AJ143" s="167">
        <f t="shared" si="58"/>
        <v>2.2679999999999999E-2</v>
      </c>
      <c r="AK143" s="55"/>
      <c r="AL143" s="56" t="s">
        <v>3874</v>
      </c>
      <c r="AM143" s="57">
        <v>6507000000</v>
      </c>
      <c r="AN143" s="58"/>
      <c r="AO143" s="74" t="s">
        <v>1964</v>
      </c>
      <c r="AQ143" s="55" t="s">
        <v>1965</v>
      </c>
      <c r="AR143" s="73"/>
      <c r="AS143" s="166" t="s">
        <v>4500</v>
      </c>
      <c r="AU143" s="75" t="s">
        <v>1966</v>
      </c>
      <c r="AV143" s="76"/>
      <c r="AW143" s="72" t="s">
        <v>1967</v>
      </c>
      <c r="AX143" s="13"/>
      <c r="AY143" s="71" t="s">
        <v>1968</v>
      </c>
      <c r="AZ143" s="13"/>
      <c r="BA143" s="55" t="s">
        <v>1969</v>
      </c>
      <c r="BB143" s="73"/>
      <c r="BC143" s="75" t="s">
        <v>1970</v>
      </c>
      <c r="BD143" s="17"/>
      <c r="BE143" s="55" t="s">
        <v>1971</v>
      </c>
      <c r="BF143" s="17"/>
      <c r="BG143" s="88" t="s">
        <v>1972</v>
      </c>
      <c r="BH143" s="17"/>
      <c r="BI143" s="88" t="s">
        <v>1973</v>
      </c>
      <c r="BJ143" s="17"/>
      <c r="BK143" s="89" t="s">
        <v>1974</v>
      </c>
      <c r="BL143" s="17"/>
      <c r="BM143" s="176" t="s">
        <v>3929</v>
      </c>
      <c r="BN143" s="17"/>
      <c r="BO143" s="75" t="s">
        <v>1975</v>
      </c>
      <c r="BQ143" s="72" t="s">
        <v>1976</v>
      </c>
    </row>
    <row r="144" spans="1:69" s="21" customFormat="1" ht="13.5" customHeight="1" x14ac:dyDescent="0.2">
      <c r="A144" s="78" t="s">
        <v>269</v>
      </c>
      <c r="B144" s="67">
        <v>8718564521276</v>
      </c>
      <c r="C144" s="87" t="s">
        <v>1276</v>
      </c>
      <c r="D144" s="261" t="s">
        <v>4829</v>
      </c>
      <c r="E144" s="46" t="s">
        <v>1427</v>
      </c>
      <c r="F144" s="46" t="s">
        <v>333</v>
      </c>
      <c r="G144" s="46" t="s">
        <v>333</v>
      </c>
      <c r="H144" s="46" t="s">
        <v>1224</v>
      </c>
      <c r="I144" s="46" t="s">
        <v>4366</v>
      </c>
      <c r="J144" s="46" t="s">
        <v>4367</v>
      </c>
      <c r="K144" s="46" t="s">
        <v>333</v>
      </c>
      <c r="L144" s="46" t="s">
        <v>333</v>
      </c>
      <c r="M144" s="68" t="s">
        <v>333</v>
      </c>
      <c r="N144" s="68" t="s">
        <v>333</v>
      </c>
      <c r="O144" s="68" t="s">
        <v>333</v>
      </c>
      <c r="P144" s="69">
        <v>3.5000000000000003E-2</v>
      </c>
      <c r="Q144" s="50">
        <v>280</v>
      </c>
      <c r="R144" s="50">
        <v>125</v>
      </c>
      <c r="S144" s="51">
        <f t="shared" si="57"/>
        <v>7.5</v>
      </c>
      <c r="T144" s="48">
        <f t="shared" si="37"/>
        <v>262.5</v>
      </c>
      <c r="U144" s="52"/>
      <c r="V144" s="50">
        <v>5</v>
      </c>
      <c r="W144" s="53">
        <f t="shared" si="52"/>
        <v>0.42000000000000004</v>
      </c>
      <c r="X144" s="196">
        <f t="shared" si="56"/>
        <v>0.41160000000000002</v>
      </c>
      <c r="Y144" s="50">
        <v>280</v>
      </c>
      <c r="Z144" s="50">
        <v>125</v>
      </c>
      <c r="AA144" s="50">
        <v>90</v>
      </c>
      <c r="AB144" s="48">
        <f t="shared" si="38"/>
        <v>3150</v>
      </c>
      <c r="AC144" s="52"/>
      <c r="AD144" s="50">
        <v>70</v>
      </c>
      <c r="AE144" s="54">
        <v>3.04</v>
      </c>
      <c r="AF144" s="197">
        <f t="shared" si="54"/>
        <v>2.4500000000000002</v>
      </c>
      <c r="AG144" s="50">
        <v>30</v>
      </c>
      <c r="AH144" s="50">
        <v>28</v>
      </c>
      <c r="AI144" s="50">
        <v>27</v>
      </c>
      <c r="AJ144" s="167">
        <f t="shared" si="58"/>
        <v>2.2679999999999999E-2</v>
      </c>
      <c r="AK144" s="55"/>
      <c r="AL144" s="56" t="s">
        <v>3874</v>
      </c>
      <c r="AM144" s="57">
        <v>6507000000</v>
      </c>
      <c r="AN144" s="58"/>
      <c r="AO144" s="74" t="s">
        <v>1977</v>
      </c>
      <c r="AQ144" s="55" t="s">
        <v>1978</v>
      </c>
      <c r="AR144" s="73"/>
      <c r="AS144" s="166" t="s">
        <v>4501</v>
      </c>
      <c r="AU144" s="75" t="s">
        <v>1979</v>
      </c>
      <c r="AV144" s="76"/>
      <c r="AW144" s="72" t="s">
        <v>1980</v>
      </c>
      <c r="AX144" s="13"/>
      <c r="AY144" s="71" t="s">
        <v>1981</v>
      </c>
      <c r="AZ144" s="13"/>
      <c r="BA144" s="55" t="s">
        <v>1982</v>
      </c>
      <c r="BB144" s="17"/>
      <c r="BC144" s="75" t="s">
        <v>1983</v>
      </c>
      <c r="BD144" s="17"/>
      <c r="BE144" s="55" t="s">
        <v>1984</v>
      </c>
      <c r="BF144" s="17"/>
      <c r="BG144" s="88" t="s">
        <v>1985</v>
      </c>
      <c r="BH144" s="17"/>
      <c r="BI144" s="88" t="s">
        <v>1986</v>
      </c>
      <c r="BJ144" s="17"/>
      <c r="BK144" s="89" t="s">
        <v>1987</v>
      </c>
      <c r="BL144" s="17"/>
      <c r="BM144" s="176" t="s">
        <v>3930</v>
      </c>
      <c r="BN144" s="17"/>
      <c r="BO144" s="75" t="s">
        <v>1988</v>
      </c>
      <c r="BQ144" s="72" t="s">
        <v>1989</v>
      </c>
    </row>
    <row r="145" spans="1:69" s="21" customFormat="1" ht="13.5" customHeight="1" x14ac:dyDescent="0.2">
      <c r="A145" s="78" t="s">
        <v>270</v>
      </c>
      <c r="B145" s="67">
        <v>8718564521283</v>
      </c>
      <c r="C145" s="87" t="s">
        <v>1277</v>
      </c>
      <c r="D145" s="261" t="s">
        <v>4830</v>
      </c>
      <c r="E145" s="46" t="s">
        <v>1427</v>
      </c>
      <c r="F145" s="46" t="s">
        <v>333</v>
      </c>
      <c r="G145" s="46" t="s">
        <v>333</v>
      </c>
      <c r="H145" s="46" t="s">
        <v>1224</v>
      </c>
      <c r="I145" s="46" t="s">
        <v>4366</v>
      </c>
      <c r="J145" s="46" t="s">
        <v>4367</v>
      </c>
      <c r="K145" s="46" t="s">
        <v>333</v>
      </c>
      <c r="L145" s="46" t="s">
        <v>333</v>
      </c>
      <c r="M145" s="68" t="s">
        <v>333</v>
      </c>
      <c r="N145" s="68" t="s">
        <v>333</v>
      </c>
      <c r="O145" s="68" t="s">
        <v>333</v>
      </c>
      <c r="P145" s="69">
        <v>3.5000000000000003E-2</v>
      </c>
      <c r="Q145" s="50">
        <v>280</v>
      </c>
      <c r="R145" s="50">
        <v>125</v>
      </c>
      <c r="S145" s="51">
        <f t="shared" si="57"/>
        <v>7.5</v>
      </c>
      <c r="T145" s="48">
        <f t="shared" si="37"/>
        <v>262.5</v>
      </c>
      <c r="U145" s="52"/>
      <c r="V145" s="50">
        <v>5</v>
      </c>
      <c r="W145" s="53">
        <f t="shared" si="52"/>
        <v>0.42000000000000004</v>
      </c>
      <c r="X145" s="196">
        <f t="shared" si="56"/>
        <v>0.41160000000000002</v>
      </c>
      <c r="Y145" s="50">
        <v>280</v>
      </c>
      <c r="Z145" s="50">
        <v>125</v>
      </c>
      <c r="AA145" s="50">
        <v>90</v>
      </c>
      <c r="AB145" s="48">
        <f t="shared" si="38"/>
        <v>3150</v>
      </c>
      <c r="AC145" s="52"/>
      <c r="AD145" s="50">
        <v>70</v>
      </c>
      <c r="AE145" s="54">
        <v>3.04</v>
      </c>
      <c r="AF145" s="197">
        <f t="shared" si="54"/>
        <v>2.4500000000000002</v>
      </c>
      <c r="AG145" s="50">
        <v>30</v>
      </c>
      <c r="AH145" s="50">
        <v>28</v>
      </c>
      <c r="AI145" s="50">
        <v>27</v>
      </c>
      <c r="AJ145" s="167">
        <f t="shared" si="58"/>
        <v>2.2679999999999999E-2</v>
      </c>
      <c r="AK145" s="55"/>
      <c r="AL145" s="56" t="s">
        <v>3874</v>
      </c>
      <c r="AM145" s="57">
        <v>6507000000</v>
      </c>
      <c r="AN145" s="58"/>
      <c r="AO145" s="74" t="s">
        <v>1990</v>
      </c>
      <c r="AQ145" s="55" t="s">
        <v>1991</v>
      </c>
      <c r="AR145" s="73"/>
      <c r="AS145" s="166" t="s">
        <v>4502</v>
      </c>
      <c r="AU145" s="75" t="s">
        <v>1992</v>
      </c>
      <c r="AV145" s="76"/>
      <c r="AW145" s="72" t="s">
        <v>1993</v>
      </c>
      <c r="AX145" s="13"/>
      <c r="AY145" s="71" t="s">
        <v>1994</v>
      </c>
      <c r="AZ145" s="13"/>
      <c r="BA145" s="55" t="s">
        <v>1995</v>
      </c>
      <c r="BB145" s="17"/>
      <c r="BC145" s="75" t="s">
        <v>1996</v>
      </c>
      <c r="BD145" s="17"/>
      <c r="BE145" s="55" t="s">
        <v>1997</v>
      </c>
      <c r="BF145" s="17"/>
      <c r="BG145" s="186" t="s">
        <v>4107</v>
      </c>
      <c r="BH145" s="17"/>
      <c r="BI145" s="88" t="s">
        <v>1998</v>
      </c>
      <c r="BJ145" s="17"/>
      <c r="BK145" s="89" t="s">
        <v>1999</v>
      </c>
      <c r="BL145" s="17"/>
      <c r="BM145" s="176" t="s">
        <v>3931</v>
      </c>
      <c r="BN145" s="17"/>
      <c r="BO145" s="75" t="s">
        <v>2000</v>
      </c>
      <c r="BQ145" s="72" t="s">
        <v>2001</v>
      </c>
    </row>
    <row r="146" spans="1:69" s="21" customFormat="1" ht="13.5" customHeight="1" x14ac:dyDescent="0.2">
      <c r="A146" s="78" t="s">
        <v>271</v>
      </c>
      <c r="B146" s="67">
        <v>8718564521290</v>
      </c>
      <c r="C146" s="87" t="s">
        <v>1277</v>
      </c>
      <c r="D146" s="261" t="s">
        <v>4830</v>
      </c>
      <c r="E146" s="46" t="s">
        <v>1427</v>
      </c>
      <c r="F146" s="46" t="s">
        <v>333</v>
      </c>
      <c r="G146" s="46" t="s">
        <v>333</v>
      </c>
      <c r="H146" s="46" t="s">
        <v>1224</v>
      </c>
      <c r="I146" s="46" t="s">
        <v>4366</v>
      </c>
      <c r="J146" s="46" t="s">
        <v>4367</v>
      </c>
      <c r="K146" s="46" t="s">
        <v>333</v>
      </c>
      <c r="L146" s="46" t="s">
        <v>333</v>
      </c>
      <c r="M146" s="68" t="s">
        <v>333</v>
      </c>
      <c r="N146" s="68" t="s">
        <v>333</v>
      </c>
      <c r="O146" s="68" t="s">
        <v>333</v>
      </c>
      <c r="P146" s="69">
        <v>3.5000000000000003E-2</v>
      </c>
      <c r="Q146" s="50">
        <v>280</v>
      </c>
      <c r="R146" s="50">
        <v>125</v>
      </c>
      <c r="S146" s="51">
        <f t="shared" si="57"/>
        <v>7.5</v>
      </c>
      <c r="T146" s="48">
        <f t="shared" si="37"/>
        <v>262.5</v>
      </c>
      <c r="U146" s="52"/>
      <c r="V146" s="50">
        <v>5</v>
      </c>
      <c r="W146" s="53">
        <f t="shared" si="52"/>
        <v>0.42000000000000004</v>
      </c>
      <c r="X146" s="196">
        <f t="shared" si="56"/>
        <v>0.41160000000000002</v>
      </c>
      <c r="Y146" s="50">
        <v>280</v>
      </c>
      <c r="Z146" s="50">
        <v>125</v>
      </c>
      <c r="AA146" s="50">
        <v>90</v>
      </c>
      <c r="AB146" s="48">
        <f t="shared" si="38"/>
        <v>3150</v>
      </c>
      <c r="AC146" s="52"/>
      <c r="AD146" s="50">
        <v>70</v>
      </c>
      <c r="AE146" s="54">
        <v>3.04</v>
      </c>
      <c r="AF146" s="197">
        <f t="shared" si="54"/>
        <v>2.4500000000000002</v>
      </c>
      <c r="AG146" s="50">
        <v>30</v>
      </c>
      <c r="AH146" s="50">
        <v>28</v>
      </c>
      <c r="AI146" s="50">
        <v>27</v>
      </c>
      <c r="AJ146" s="167">
        <f t="shared" si="58"/>
        <v>2.2679999999999999E-2</v>
      </c>
      <c r="AK146" s="55"/>
      <c r="AL146" s="56" t="s">
        <v>3874</v>
      </c>
      <c r="AM146" s="57">
        <v>6507000000</v>
      </c>
      <c r="AN146" s="58"/>
      <c r="AO146" s="74" t="s">
        <v>2002</v>
      </c>
      <c r="AQ146" s="55" t="s">
        <v>2003</v>
      </c>
      <c r="AR146" s="73"/>
      <c r="AS146" s="166" t="s">
        <v>4503</v>
      </c>
      <c r="AU146" s="75" t="s">
        <v>2004</v>
      </c>
      <c r="AV146" s="76"/>
      <c r="AW146" s="72" t="s">
        <v>2005</v>
      </c>
      <c r="AX146" s="13"/>
      <c r="AY146" s="71" t="s">
        <v>2006</v>
      </c>
      <c r="AZ146" s="13"/>
      <c r="BA146" s="55" t="s">
        <v>2007</v>
      </c>
      <c r="BB146" s="17"/>
      <c r="BC146" s="75" t="s">
        <v>2008</v>
      </c>
      <c r="BD146" s="17"/>
      <c r="BE146" s="55" t="s">
        <v>2009</v>
      </c>
      <c r="BF146" s="17"/>
      <c r="BG146" s="186" t="s">
        <v>4108</v>
      </c>
      <c r="BH146" s="17"/>
      <c r="BI146" s="88" t="s">
        <v>2010</v>
      </c>
      <c r="BJ146" s="17"/>
      <c r="BK146" s="89" t="s">
        <v>2011</v>
      </c>
      <c r="BL146" s="17"/>
      <c r="BM146" s="176" t="s">
        <v>3932</v>
      </c>
      <c r="BN146" s="17"/>
      <c r="BO146" s="75" t="s">
        <v>2012</v>
      </c>
      <c r="BQ146" s="72" t="s">
        <v>2013</v>
      </c>
    </row>
    <row r="147" spans="1:69" s="21" customFormat="1" ht="13.5" customHeight="1" x14ac:dyDescent="0.2">
      <c r="A147" s="78" t="s">
        <v>272</v>
      </c>
      <c r="B147" s="67">
        <v>8718564521306</v>
      </c>
      <c r="C147" s="87" t="s">
        <v>1277</v>
      </c>
      <c r="D147" s="261" t="s">
        <v>4830</v>
      </c>
      <c r="E147" s="46" t="s">
        <v>1427</v>
      </c>
      <c r="F147" s="46" t="s">
        <v>333</v>
      </c>
      <c r="G147" s="46" t="s">
        <v>333</v>
      </c>
      <c r="H147" s="46" t="s">
        <v>1224</v>
      </c>
      <c r="I147" s="46" t="s">
        <v>4366</v>
      </c>
      <c r="J147" s="46" t="s">
        <v>4367</v>
      </c>
      <c r="K147" s="46" t="s">
        <v>333</v>
      </c>
      <c r="L147" s="46" t="s">
        <v>333</v>
      </c>
      <c r="M147" s="68" t="s">
        <v>333</v>
      </c>
      <c r="N147" s="68" t="s">
        <v>333</v>
      </c>
      <c r="O147" s="68" t="s">
        <v>333</v>
      </c>
      <c r="P147" s="69">
        <v>3.5000000000000003E-2</v>
      </c>
      <c r="Q147" s="50">
        <v>280</v>
      </c>
      <c r="R147" s="50">
        <v>125</v>
      </c>
      <c r="S147" s="51">
        <f t="shared" si="57"/>
        <v>7.5</v>
      </c>
      <c r="T147" s="48">
        <f t="shared" si="37"/>
        <v>262.5</v>
      </c>
      <c r="U147" s="52"/>
      <c r="V147" s="50">
        <v>5</v>
      </c>
      <c r="W147" s="53">
        <f t="shared" si="52"/>
        <v>0.42000000000000004</v>
      </c>
      <c r="X147" s="196">
        <f t="shared" si="56"/>
        <v>0.41160000000000002</v>
      </c>
      <c r="Y147" s="50">
        <v>280</v>
      </c>
      <c r="Z147" s="50">
        <v>125</v>
      </c>
      <c r="AA147" s="50">
        <v>90</v>
      </c>
      <c r="AB147" s="48">
        <f t="shared" si="38"/>
        <v>3150</v>
      </c>
      <c r="AC147" s="52"/>
      <c r="AD147" s="50">
        <v>70</v>
      </c>
      <c r="AE147" s="54">
        <v>3.04</v>
      </c>
      <c r="AF147" s="197">
        <f t="shared" si="54"/>
        <v>2.4500000000000002</v>
      </c>
      <c r="AG147" s="50">
        <v>30</v>
      </c>
      <c r="AH147" s="50">
        <v>28</v>
      </c>
      <c r="AI147" s="50">
        <v>27</v>
      </c>
      <c r="AJ147" s="167">
        <f t="shared" si="58"/>
        <v>2.2679999999999999E-2</v>
      </c>
      <c r="AK147" s="55"/>
      <c r="AL147" s="56" t="s">
        <v>3874</v>
      </c>
      <c r="AM147" s="57">
        <v>6507000000</v>
      </c>
      <c r="AN147" s="58"/>
      <c r="AO147" s="74" t="s">
        <v>2014</v>
      </c>
      <c r="AQ147" s="55" t="s">
        <v>2015</v>
      </c>
      <c r="AR147" s="73"/>
      <c r="AS147" s="166" t="s">
        <v>4504</v>
      </c>
      <c r="AU147" s="75" t="s">
        <v>2016</v>
      </c>
      <c r="AV147" s="76"/>
      <c r="AW147" s="72" t="s">
        <v>2017</v>
      </c>
      <c r="AX147" s="13"/>
      <c r="AY147" s="71" t="s">
        <v>2018</v>
      </c>
      <c r="AZ147" s="13"/>
      <c r="BA147" s="55" t="s">
        <v>2019</v>
      </c>
      <c r="BB147" s="17"/>
      <c r="BC147" s="75" t="s">
        <v>2020</v>
      </c>
      <c r="BD147" s="17"/>
      <c r="BE147" s="55" t="s">
        <v>2021</v>
      </c>
      <c r="BF147" s="17"/>
      <c r="BG147" s="186" t="s">
        <v>4109</v>
      </c>
      <c r="BH147" s="17"/>
      <c r="BI147" s="88" t="s">
        <v>2022</v>
      </c>
      <c r="BJ147" s="17"/>
      <c r="BK147" s="89" t="s">
        <v>2023</v>
      </c>
      <c r="BL147" s="17"/>
      <c r="BM147" s="176" t="s">
        <v>3933</v>
      </c>
      <c r="BN147" s="17"/>
      <c r="BO147" s="75" t="s">
        <v>2024</v>
      </c>
      <c r="BQ147" s="72" t="s">
        <v>2025</v>
      </c>
    </row>
    <row r="148" spans="1:69" s="21" customFormat="1" ht="13.5" customHeight="1" x14ac:dyDescent="0.2">
      <c r="A148" s="78" t="s">
        <v>273</v>
      </c>
      <c r="B148" s="67">
        <v>8718564521313</v>
      </c>
      <c r="C148" s="87" t="s">
        <v>1277</v>
      </c>
      <c r="D148" s="261" t="s">
        <v>4830</v>
      </c>
      <c r="E148" s="46" t="s">
        <v>1427</v>
      </c>
      <c r="F148" s="46" t="s">
        <v>333</v>
      </c>
      <c r="G148" s="46" t="s">
        <v>333</v>
      </c>
      <c r="H148" s="46" t="s">
        <v>1224</v>
      </c>
      <c r="I148" s="46" t="s">
        <v>4366</v>
      </c>
      <c r="J148" s="46" t="s">
        <v>4367</v>
      </c>
      <c r="K148" s="46" t="s">
        <v>333</v>
      </c>
      <c r="L148" s="46" t="s">
        <v>333</v>
      </c>
      <c r="M148" s="68" t="s">
        <v>333</v>
      </c>
      <c r="N148" s="68" t="s">
        <v>333</v>
      </c>
      <c r="O148" s="68" t="s">
        <v>333</v>
      </c>
      <c r="P148" s="69">
        <v>3.5000000000000003E-2</v>
      </c>
      <c r="Q148" s="50">
        <v>280</v>
      </c>
      <c r="R148" s="50">
        <v>125</v>
      </c>
      <c r="S148" s="51">
        <f t="shared" si="57"/>
        <v>7.5</v>
      </c>
      <c r="T148" s="48">
        <f t="shared" ref="T148:T225" si="59">(Q148/10*R148/10*S148/10)</f>
        <v>262.5</v>
      </c>
      <c r="U148" s="52"/>
      <c r="V148" s="50">
        <v>5</v>
      </c>
      <c r="W148" s="53">
        <f t="shared" si="52"/>
        <v>0.42000000000000004</v>
      </c>
      <c r="X148" s="196">
        <f t="shared" si="56"/>
        <v>0.41160000000000002</v>
      </c>
      <c r="Y148" s="50">
        <v>280</v>
      </c>
      <c r="Z148" s="50">
        <v>125</v>
      </c>
      <c r="AA148" s="50">
        <v>90</v>
      </c>
      <c r="AB148" s="48">
        <f t="shared" ref="AB148:AB225" si="60">(Y148/10*Z148/10*AA148/10)</f>
        <v>3150</v>
      </c>
      <c r="AC148" s="52"/>
      <c r="AD148" s="50">
        <v>70</v>
      </c>
      <c r="AE148" s="54">
        <v>3.04</v>
      </c>
      <c r="AF148" s="197">
        <f t="shared" si="54"/>
        <v>2.4500000000000002</v>
      </c>
      <c r="AG148" s="50">
        <v>30</v>
      </c>
      <c r="AH148" s="50">
        <v>28</v>
      </c>
      <c r="AI148" s="50">
        <v>27</v>
      </c>
      <c r="AJ148" s="167">
        <f t="shared" si="58"/>
        <v>2.2679999999999999E-2</v>
      </c>
      <c r="AK148" s="55"/>
      <c r="AL148" s="56" t="s">
        <v>3874</v>
      </c>
      <c r="AM148" s="57">
        <v>6507000000</v>
      </c>
      <c r="AN148" s="58"/>
      <c r="AO148" s="74" t="s">
        <v>2026</v>
      </c>
      <c r="AQ148" s="55" t="s">
        <v>2027</v>
      </c>
      <c r="AR148" s="73"/>
      <c r="AS148" s="166" t="s">
        <v>4505</v>
      </c>
      <c r="AU148" s="75" t="s">
        <v>2028</v>
      </c>
      <c r="AV148" s="76"/>
      <c r="AW148" s="72" t="s">
        <v>2029</v>
      </c>
      <c r="AX148" s="13"/>
      <c r="AY148" s="71" t="s">
        <v>2030</v>
      </c>
      <c r="AZ148" s="13"/>
      <c r="BA148" s="55" t="s">
        <v>2031</v>
      </c>
      <c r="BB148" s="17"/>
      <c r="BC148" s="75" t="s">
        <v>2032</v>
      </c>
      <c r="BD148" s="17"/>
      <c r="BE148" s="55" t="s">
        <v>2033</v>
      </c>
      <c r="BF148" s="17"/>
      <c r="BG148" s="186" t="s">
        <v>4110</v>
      </c>
      <c r="BH148" s="17"/>
      <c r="BI148" s="88" t="s">
        <v>2034</v>
      </c>
      <c r="BJ148" s="17"/>
      <c r="BK148" s="89" t="s">
        <v>2035</v>
      </c>
      <c r="BL148" s="17"/>
      <c r="BM148" s="176" t="s">
        <v>3934</v>
      </c>
      <c r="BN148" s="17"/>
      <c r="BO148" s="75" t="s">
        <v>2036</v>
      </c>
      <c r="BQ148" s="72" t="s">
        <v>2037</v>
      </c>
    </row>
    <row r="149" spans="1:69" s="21" customFormat="1" ht="13.5" customHeight="1" x14ac:dyDescent="0.2">
      <c r="A149" s="78" t="s">
        <v>275</v>
      </c>
      <c r="B149" s="67">
        <v>8718564521320</v>
      </c>
      <c r="C149" s="87" t="s">
        <v>1277</v>
      </c>
      <c r="D149" s="261" t="s">
        <v>4830</v>
      </c>
      <c r="E149" s="46" t="s">
        <v>1427</v>
      </c>
      <c r="F149" s="46" t="s">
        <v>333</v>
      </c>
      <c r="G149" s="46" t="s">
        <v>333</v>
      </c>
      <c r="H149" s="46" t="s">
        <v>1224</v>
      </c>
      <c r="I149" s="46" t="s">
        <v>4366</v>
      </c>
      <c r="J149" s="46" t="s">
        <v>4367</v>
      </c>
      <c r="K149" s="46" t="s">
        <v>333</v>
      </c>
      <c r="L149" s="46" t="s">
        <v>333</v>
      </c>
      <c r="M149" s="68" t="s">
        <v>333</v>
      </c>
      <c r="N149" s="68" t="s">
        <v>333</v>
      </c>
      <c r="O149" s="68" t="s">
        <v>333</v>
      </c>
      <c r="P149" s="69">
        <v>3.5000000000000003E-2</v>
      </c>
      <c r="Q149" s="50">
        <v>280</v>
      </c>
      <c r="R149" s="50">
        <v>125</v>
      </c>
      <c r="S149" s="51">
        <f t="shared" si="57"/>
        <v>7.5</v>
      </c>
      <c r="T149" s="48">
        <f t="shared" si="59"/>
        <v>262.5</v>
      </c>
      <c r="U149" s="52"/>
      <c r="V149" s="50">
        <v>5</v>
      </c>
      <c r="W149" s="53">
        <f t="shared" si="52"/>
        <v>0.42000000000000004</v>
      </c>
      <c r="X149" s="196">
        <f t="shared" si="56"/>
        <v>0.41160000000000002</v>
      </c>
      <c r="Y149" s="50">
        <v>280</v>
      </c>
      <c r="Z149" s="50">
        <v>125</v>
      </c>
      <c r="AA149" s="50">
        <v>90</v>
      </c>
      <c r="AB149" s="48">
        <f t="shared" si="60"/>
        <v>3150</v>
      </c>
      <c r="AC149" s="52"/>
      <c r="AD149" s="50">
        <v>70</v>
      </c>
      <c r="AE149" s="54">
        <v>3.04</v>
      </c>
      <c r="AF149" s="197">
        <f t="shared" si="54"/>
        <v>2.4500000000000002</v>
      </c>
      <c r="AG149" s="50">
        <v>30</v>
      </c>
      <c r="AH149" s="50">
        <v>28</v>
      </c>
      <c r="AI149" s="50">
        <v>27</v>
      </c>
      <c r="AJ149" s="167">
        <f t="shared" si="58"/>
        <v>2.2679999999999999E-2</v>
      </c>
      <c r="AK149" s="55"/>
      <c r="AL149" s="56" t="s">
        <v>3874</v>
      </c>
      <c r="AM149" s="57">
        <v>6507000000</v>
      </c>
      <c r="AN149" s="58"/>
      <c r="AO149" s="74" t="s">
        <v>2038</v>
      </c>
      <c r="AQ149" s="55" t="s">
        <v>2039</v>
      </c>
      <c r="AR149" s="73"/>
      <c r="AS149" s="166" t="s">
        <v>4506</v>
      </c>
      <c r="AU149" s="75" t="s">
        <v>2040</v>
      </c>
      <c r="AV149" s="76"/>
      <c r="AW149" s="72" t="s">
        <v>2041</v>
      </c>
      <c r="AX149" s="13"/>
      <c r="AY149" s="71" t="s">
        <v>2042</v>
      </c>
      <c r="AZ149" s="13"/>
      <c r="BA149" s="55" t="s">
        <v>2043</v>
      </c>
      <c r="BB149" s="17"/>
      <c r="BC149" s="75" t="s">
        <v>2044</v>
      </c>
      <c r="BD149" s="17"/>
      <c r="BE149" s="55" t="s">
        <v>2045</v>
      </c>
      <c r="BF149" s="17"/>
      <c r="BG149" s="186" t="s">
        <v>4111</v>
      </c>
      <c r="BH149" s="17"/>
      <c r="BI149" s="88" t="s">
        <v>2046</v>
      </c>
      <c r="BJ149" s="17"/>
      <c r="BK149" s="89" t="s">
        <v>2047</v>
      </c>
      <c r="BL149" s="17"/>
      <c r="BM149" s="176" t="s">
        <v>3935</v>
      </c>
      <c r="BN149" s="17"/>
      <c r="BO149" s="75" t="s">
        <v>2048</v>
      </c>
      <c r="BQ149" s="72" t="s">
        <v>2049</v>
      </c>
    </row>
    <row r="150" spans="1:69" s="21" customFormat="1" ht="13.5" customHeight="1" x14ac:dyDescent="0.2">
      <c r="A150" s="78" t="s">
        <v>274</v>
      </c>
      <c r="B150" s="67">
        <v>8718564521337</v>
      </c>
      <c r="C150" s="87" t="s">
        <v>1277</v>
      </c>
      <c r="D150" s="261" t="s">
        <v>4830</v>
      </c>
      <c r="E150" s="46" t="s">
        <v>1427</v>
      </c>
      <c r="F150" s="46" t="s">
        <v>333</v>
      </c>
      <c r="G150" s="46" t="s">
        <v>333</v>
      </c>
      <c r="H150" s="46" t="s">
        <v>1224</v>
      </c>
      <c r="I150" s="46" t="s">
        <v>4366</v>
      </c>
      <c r="J150" s="46" t="s">
        <v>4367</v>
      </c>
      <c r="K150" s="46" t="s">
        <v>333</v>
      </c>
      <c r="L150" s="46" t="s">
        <v>333</v>
      </c>
      <c r="M150" s="68" t="s">
        <v>333</v>
      </c>
      <c r="N150" s="68" t="s">
        <v>333</v>
      </c>
      <c r="O150" s="68" t="s">
        <v>333</v>
      </c>
      <c r="P150" s="69">
        <v>3.5000000000000003E-2</v>
      </c>
      <c r="Q150" s="50">
        <v>280</v>
      </c>
      <c r="R150" s="50">
        <v>125</v>
      </c>
      <c r="S150" s="51">
        <f t="shared" si="57"/>
        <v>7.5</v>
      </c>
      <c r="T150" s="48">
        <f t="shared" si="59"/>
        <v>262.5</v>
      </c>
      <c r="U150" s="52"/>
      <c r="V150" s="50">
        <v>5</v>
      </c>
      <c r="W150" s="53">
        <f t="shared" si="52"/>
        <v>0.42000000000000004</v>
      </c>
      <c r="X150" s="196">
        <f t="shared" si="56"/>
        <v>0.41160000000000002</v>
      </c>
      <c r="Y150" s="50">
        <v>280</v>
      </c>
      <c r="Z150" s="50">
        <v>125</v>
      </c>
      <c r="AA150" s="50">
        <v>90</v>
      </c>
      <c r="AB150" s="48">
        <f t="shared" si="60"/>
        <v>3150</v>
      </c>
      <c r="AC150" s="52"/>
      <c r="AD150" s="50">
        <v>70</v>
      </c>
      <c r="AE150" s="54">
        <v>3.04</v>
      </c>
      <c r="AF150" s="197">
        <f t="shared" si="54"/>
        <v>2.4500000000000002</v>
      </c>
      <c r="AG150" s="50">
        <v>30</v>
      </c>
      <c r="AH150" s="50">
        <v>28</v>
      </c>
      <c r="AI150" s="50">
        <v>27</v>
      </c>
      <c r="AJ150" s="167">
        <f t="shared" si="58"/>
        <v>2.2679999999999999E-2</v>
      </c>
      <c r="AK150" s="55"/>
      <c r="AL150" s="56" t="s">
        <v>3874</v>
      </c>
      <c r="AM150" s="57">
        <v>6507000000</v>
      </c>
      <c r="AN150" s="58"/>
      <c r="AO150" s="74" t="s">
        <v>2050</v>
      </c>
      <c r="AQ150" s="55" t="s">
        <v>2051</v>
      </c>
      <c r="AR150" s="73"/>
      <c r="AS150" s="166" t="s">
        <v>4507</v>
      </c>
      <c r="AU150" s="75" t="s">
        <v>2052</v>
      </c>
      <c r="AV150" s="76"/>
      <c r="AW150" s="72" t="s">
        <v>2053</v>
      </c>
      <c r="AX150" s="13"/>
      <c r="AY150" s="71" t="s">
        <v>2054</v>
      </c>
      <c r="AZ150" s="13"/>
      <c r="BA150" s="55" t="s">
        <v>2055</v>
      </c>
      <c r="BB150" s="17"/>
      <c r="BC150" s="75" t="s">
        <v>2056</v>
      </c>
      <c r="BD150" s="17"/>
      <c r="BE150" s="55" t="s">
        <v>2057</v>
      </c>
      <c r="BF150" s="17"/>
      <c r="BG150" s="186" t="s">
        <v>4112</v>
      </c>
      <c r="BH150" s="17"/>
      <c r="BI150" s="88" t="s">
        <v>2058</v>
      </c>
      <c r="BJ150" s="17"/>
      <c r="BK150" s="89" t="s">
        <v>2059</v>
      </c>
      <c r="BL150" s="17"/>
      <c r="BM150" s="176" t="s">
        <v>3936</v>
      </c>
      <c r="BN150" s="17"/>
      <c r="BO150" s="75" t="s">
        <v>2060</v>
      </c>
      <c r="BQ150" s="72" t="s">
        <v>2061</v>
      </c>
    </row>
    <row r="151" spans="1:69" s="21" customFormat="1" ht="13.5" customHeight="1" x14ac:dyDescent="0.2">
      <c r="A151" s="78" t="s">
        <v>276</v>
      </c>
      <c r="B151" s="67">
        <v>8718564521344</v>
      </c>
      <c r="C151" s="87" t="s">
        <v>1277</v>
      </c>
      <c r="D151" s="261" t="s">
        <v>4830</v>
      </c>
      <c r="E151" s="46" t="s">
        <v>1427</v>
      </c>
      <c r="F151" s="46" t="s">
        <v>333</v>
      </c>
      <c r="G151" s="46" t="s">
        <v>333</v>
      </c>
      <c r="H151" s="46" t="s">
        <v>1224</v>
      </c>
      <c r="I151" s="46" t="s">
        <v>4366</v>
      </c>
      <c r="J151" s="46" t="s">
        <v>4367</v>
      </c>
      <c r="K151" s="46" t="s">
        <v>333</v>
      </c>
      <c r="L151" s="46" t="s">
        <v>333</v>
      </c>
      <c r="M151" s="68" t="s">
        <v>333</v>
      </c>
      <c r="N151" s="68" t="s">
        <v>333</v>
      </c>
      <c r="O151" s="68" t="s">
        <v>333</v>
      </c>
      <c r="P151" s="69">
        <v>3.5000000000000003E-2</v>
      </c>
      <c r="Q151" s="50">
        <v>280</v>
      </c>
      <c r="R151" s="50">
        <v>125</v>
      </c>
      <c r="S151" s="51">
        <f t="shared" si="57"/>
        <v>7.5</v>
      </c>
      <c r="T151" s="48">
        <f t="shared" si="59"/>
        <v>262.5</v>
      </c>
      <c r="U151" s="52"/>
      <c r="V151" s="50">
        <v>5</v>
      </c>
      <c r="W151" s="53">
        <f t="shared" si="52"/>
        <v>0.42000000000000004</v>
      </c>
      <c r="X151" s="196">
        <f t="shared" si="56"/>
        <v>0.41160000000000002</v>
      </c>
      <c r="Y151" s="50">
        <v>280</v>
      </c>
      <c r="Z151" s="50">
        <v>125</v>
      </c>
      <c r="AA151" s="50">
        <v>90</v>
      </c>
      <c r="AB151" s="48">
        <f t="shared" si="60"/>
        <v>3150</v>
      </c>
      <c r="AC151" s="52"/>
      <c r="AD151" s="50">
        <v>70</v>
      </c>
      <c r="AE151" s="54">
        <v>3.04</v>
      </c>
      <c r="AF151" s="197">
        <f t="shared" si="54"/>
        <v>2.4500000000000002</v>
      </c>
      <c r="AG151" s="50">
        <v>30</v>
      </c>
      <c r="AH151" s="50">
        <v>28</v>
      </c>
      <c r="AI151" s="50">
        <v>27</v>
      </c>
      <c r="AJ151" s="167">
        <f t="shared" si="58"/>
        <v>2.2679999999999999E-2</v>
      </c>
      <c r="AK151" s="55"/>
      <c r="AL151" s="56" t="s">
        <v>3874</v>
      </c>
      <c r="AM151" s="57">
        <v>6507000000</v>
      </c>
      <c r="AN151" s="58"/>
      <c r="AO151" s="74" t="s">
        <v>2062</v>
      </c>
      <c r="AQ151" s="55" t="s">
        <v>2063</v>
      </c>
      <c r="AR151" s="73"/>
      <c r="AS151" s="166" t="s">
        <v>4508</v>
      </c>
      <c r="AU151" s="75" t="s">
        <v>2064</v>
      </c>
      <c r="AV151" s="76"/>
      <c r="AW151" s="72" t="s">
        <v>2065</v>
      </c>
      <c r="AX151" s="13"/>
      <c r="AY151" s="71" t="s">
        <v>2066</v>
      </c>
      <c r="AZ151" s="13"/>
      <c r="BA151" s="55" t="s">
        <v>2067</v>
      </c>
      <c r="BB151" s="17"/>
      <c r="BC151" s="75" t="s">
        <v>2068</v>
      </c>
      <c r="BD151" s="17"/>
      <c r="BE151" s="55" t="s">
        <v>2069</v>
      </c>
      <c r="BF151" s="17"/>
      <c r="BG151" s="186" t="s">
        <v>4113</v>
      </c>
      <c r="BH151" s="17"/>
      <c r="BI151" s="88" t="s">
        <v>2070</v>
      </c>
      <c r="BJ151" s="17"/>
      <c r="BK151" s="89" t="s">
        <v>2071</v>
      </c>
      <c r="BL151" s="17"/>
      <c r="BM151" s="176" t="s">
        <v>3937</v>
      </c>
      <c r="BN151" s="17"/>
      <c r="BO151" s="75" t="s">
        <v>2072</v>
      </c>
      <c r="BQ151" s="72" t="s">
        <v>2073</v>
      </c>
    </row>
    <row r="152" spans="1:69" s="21" customFormat="1" ht="13.5" customHeight="1" x14ac:dyDescent="0.2">
      <c r="A152" s="78" t="s">
        <v>277</v>
      </c>
      <c r="B152" s="67">
        <v>8718564521351</v>
      </c>
      <c r="C152" s="87" t="s">
        <v>1278</v>
      </c>
      <c r="D152" s="261" t="s">
        <v>4831</v>
      </c>
      <c r="E152" s="77" t="s">
        <v>333</v>
      </c>
      <c r="F152" s="77" t="s">
        <v>333</v>
      </c>
      <c r="G152" s="77" t="s">
        <v>333</v>
      </c>
      <c r="H152" s="77" t="s">
        <v>333</v>
      </c>
      <c r="I152" s="77" t="s">
        <v>333</v>
      </c>
      <c r="J152" s="77" t="s">
        <v>333</v>
      </c>
      <c r="K152" s="77" t="s">
        <v>333</v>
      </c>
      <c r="L152" s="77" t="s">
        <v>333</v>
      </c>
      <c r="M152" s="68" t="s">
        <v>333</v>
      </c>
      <c r="N152" s="68" t="s">
        <v>333</v>
      </c>
      <c r="O152" s="68" t="s">
        <v>333</v>
      </c>
      <c r="P152" s="69">
        <v>3.5000000000000003E-2</v>
      </c>
      <c r="Q152" s="50">
        <v>280</v>
      </c>
      <c r="R152" s="50">
        <v>125</v>
      </c>
      <c r="S152" s="51">
        <f t="shared" si="57"/>
        <v>7.5</v>
      </c>
      <c r="T152" s="48">
        <f t="shared" si="59"/>
        <v>262.5</v>
      </c>
      <c r="U152" s="52"/>
      <c r="V152" s="50">
        <v>5</v>
      </c>
      <c r="W152" s="53">
        <f t="shared" si="52"/>
        <v>0.42000000000000004</v>
      </c>
      <c r="X152" s="196">
        <f t="shared" si="56"/>
        <v>0.41160000000000002</v>
      </c>
      <c r="Y152" s="50">
        <v>280</v>
      </c>
      <c r="Z152" s="50">
        <v>125</v>
      </c>
      <c r="AA152" s="50">
        <v>90</v>
      </c>
      <c r="AB152" s="48">
        <f t="shared" si="60"/>
        <v>3150</v>
      </c>
      <c r="AC152" s="52"/>
      <c r="AD152" s="50">
        <v>70</v>
      </c>
      <c r="AE152" s="54">
        <v>3.04</v>
      </c>
      <c r="AF152" s="197">
        <f t="shared" si="54"/>
        <v>2.4500000000000002</v>
      </c>
      <c r="AG152" s="50">
        <v>30</v>
      </c>
      <c r="AH152" s="50">
        <v>28</v>
      </c>
      <c r="AI152" s="50">
        <v>27</v>
      </c>
      <c r="AJ152" s="167">
        <f t="shared" si="58"/>
        <v>2.2679999999999999E-2</v>
      </c>
      <c r="AK152" s="55"/>
      <c r="AL152" s="56" t="s">
        <v>3874</v>
      </c>
      <c r="AM152" s="57">
        <v>6507000000</v>
      </c>
      <c r="AN152" s="58"/>
      <c r="AO152" s="75" t="s">
        <v>880</v>
      </c>
      <c r="AQ152" s="55" t="s">
        <v>800</v>
      </c>
      <c r="AR152" s="73"/>
      <c r="AS152" s="55" t="s">
        <v>850</v>
      </c>
      <c r="AU152" s="75" t="s">
        <v>500</v>
      </c>
      <c r="AV152" s="76"/>
      <c r="AW152" s="55" t="s">
        <v>433</v>
      </c>
      <c r="AX152" s="13"/>
      <c r="AY152" s="71" t="s">
        <v>1093</v>
      </c>
      <c r="AZ152" s="13"/>
      <c r="BA152" s="55" t="s">
        <v>419</v>
      </c>
      <c r="BB152" s="17"/>
      <c r="BC152" s="75" t="s">
        <v>956</v>
      </c>
      <c r="BD152" s="17"/>
      <c r="BE152" s="55" t="s">
        <v>736</v>
      </c>
      <c r="BF152" s="17"/>
      <c r="BG152" s="74" t="s">
        <v>533</v>
      </c>
      <c r="BH152" s="17"/>
      <c r="BI152" s="75" t="s">
        <v>642</v>
      </c>
      <c r="BJ152" s="17"/>
      <c r="BK152" s="75" t="s">
        <v>590</v>
      </c>
      <c r="BL152" s="17"/>
      <c r="BM152" s="176" t="s">
        <v>3938</v>
      </c>
      <c r="BN152" s="17"/>
      <c r="BO152" s="75" t="s">
        <v>957</v>
      </c>
      <c r="BQ152" s="55" t="s">
        <v>1042</v>
      </c>
    </row>
    <row r="153" spans="1:69" s="21" customFormat="1" ht="13.5" customHeight="1" x14ac:dyDescent="0.2">
      <c r="A153" s="78" t="s">
        <v>278</v>
      </c>
      <c r="B153" s="67">
        <v>8718564521368</v>
      </c>
      <c r="C153" s="87" t="s">
        <v>1278</v>
      </c>
      <c r="D153" s="261" t="s">
        <v>4831</v>
      </c>
      <c r="E153" s="77" t="s">
        <v>333</v>
      </c>
      <c r="F153" s="77" t="s">
        <v>333</v>
      </c>
      <c r="G153" s="77" t="s">
        <v>333</v>
      </c>
      <c r="H153" s="77" t="s">
        <v>333</v>
      </c>
      <c r="I153" s="77" t="s">
        <v>333</v>
      </c>
      <c r="J153" s="77" t="s">
        <v>333</v>
      </c>
      <c r="K153" s="77" t="s">
        <v>333</v>
      </c>
      <c r="L153" s="77" t="s">
        <v>333</v>
      </c>
      <c r="M153" s="68" t="s">
        <v>333</v>
      </c>
      <c r="N153" s="68" t="s">
        <v>333</v>
      </c>
      <c r="O153" s="68" t="s">
        <v>333</v>
      </c>
      <c r="P153" s="69">
        <v>3.5000000000000003E-2</v>
      </c>
      <c r="Q153" s="50">
        <v>280</v>
      </c>
      <c r="R153" s="50">
        <v>125</v>
      </c>
      <c r="S153" s="51">
        <f t="shared" si="57"/>
        <v>7.5</v>
      </c>
      <c r="T153" s="48">
        <f t="shared" si="59"/>
        <v>262.5</v>
      </c>
      <c r="U153" s="52"/>
      <c r="V153" s="50">
        <v>5</v>
      </c>
      <c r="W153" s="53">
        <f t="shared" si="52"/>
        <v>0.42000000000000004</v>
      </c>
      <c r="X153" s="196">
        <f t="shared" si="56"/>
        <v>0.41160000000000002</v>
      </c>
      <c r="Y153" s="50">
        <v>280</v>
      </c>
      <c r="Z153" s="50">
        <v>125</v>
      </c>
      <c r="AA153" s="50">
        <v>90</v>
      </c>
      <c r="AB153" s="48">
        <f t="shared" si="60"/>
        <v>3150</v>
      </c>
      <c r="AC153" s="52"/>
      <c r="AD153" s="50">
        <v>70</v>
      </c>
      <c r="AE153" s="54">
        <v>3.04</v>
      </c>
      <c r="AF153" s="197">
        <f t="shared" si="54"/>
        <v>2.4500000000000002</v>
      </c>
      <c r="AG153" s="50">
        <v>30</v>
      </c>
      <c r="AH153" s="50">
        <v>28</v>
      </c>
      <c r="AI153" s="50">
        <v>27</v>
      </c>
      <c r="AJ153" s="167">
        <f t="shared" si="58"/>
        <v>2.2679999999999999E-2</v>
      </c>
      <c r="AK153" s="55"/>
      <c r="AL153" s="56" t="s">
        <v>3874</v>
      </c>
      <c r="AM153" s="57">
        <v>6507000000</v>
      </c>
      <c r="AN153" s="58"/>
      <c r="AO153" s="75" t="s">
        <v>881</v>
      </c>
      <c r="AQ153" s="55" t="s">
        <v>801</v>
      </c>
      <c r="AR153" s="73"/>
      <c r="AS153" s="55" t="s">
        <v>851</v>
      </c>
      <c r="AU153" s="75" t="s">
        <v>501</v>
      </c>
      <c r="AV153" s="76"/>
      <c r="AW153" s="55" t="s">
        <v>434</v>
      </c>
      <c r="AX153" s="13"/>
      <c r="AY153" s="71" t="s">
        <v>1094</v>
      </c>
      <c r="AZ153" s="13"/>
      <c r="BA153" s="55" t="s">
        <v>420</v>
      </c>
      <c r="BB153" s="17"/>
      <c r="BC153" s="75" t="s">
        <v>958</v>
      </c>
      <c r="BD153" s="17"/>
      <c r="BE153" s="55" t="s">
        <v>737</v>
      </c>
      <c r="BF153" s="17"/>
      <c r="BG153" s="74" t="s">
        <v>534</v>
      </c>
      <c r="BH153" s="17"/>
      <c r="BI153" s="75" t="s">
        <v>643</v>
      </c>
      <c r="BJ153" s="17"/>
      <c r="BK153" s="75" t="s">
        <v>591</v>
      </c>
      <c r="BL153" s="17"/>
      <c r="BM153" s="176" t="s">
        <v>3939</v>
      </c>
      <c r="BN153" s="17"/>
      <c r="BO153" s="75" t="s">
        <v>959</v>
      </c>
      <c r="BQ153" s="55" t="s">
        <v>1043</v>
      </c>
    </row>
    <row r="154" spans="1:69" s="21" customFormat="1" ht="13.5" customHeight="1" x14ac:dyDescent="0.2">
      <c r="A154" s="78" t="s">
        <v>279</v>
      </c>
      <c r="B154" s="67">
        <v>8718564521375</v>
      </c>
      <c r="C154" s="87" t="s">
        <v>1278</v>
      </c>
      <c r="D154" s="261" t="s">
        <v>4831</v>
      </c>
      <c r="E154" s="77" t="s">
        <v>333</v>
      </c>
      <c r="F154" s="77" t="s">
        <v>333</v>
      </c>
      <c r="G154" s="77" t="s">
        <v>333</v>
      </c>
      <c r="H154" s="77" t="s">
        <v>333</v>
      </c>
      <c r="I154" s="77" t="s">
        <v>333</v>
      </c>
      <c r="J154" s="77" t="s">
        <v>333</v>
      </c>
      <c r="K154" s="77" t="s">
        <v>333</v>
      </c>
      <c r="L154" s="77" t="s">
        <v>333</v>
      </c>
      <c r="M154" s="68" t="s">
        <v>333</v>
      </c>
      <c r="N154" s="68" t="s">
        <v>333</v>
      </c>
      <c r="O154" s="68" t="s">
        <v>333</v>
      </c>
      <c r="P154" s="69">
        <v>3.5000000000000003E-2</v>
      </c>
      <c r="Q154" s="50">
        <v>280</v>
      </c>
      <c r="R154" s="50">
        <v>125</v>
      </c>
      <c r="S154" s="51">
        <f t="shared" si="57"/>
        <v>7.5</v>
      </c>
      <c r="T154" s="48">
        <f t="shared" si="59"/>
        <v>262.5</v>
      </c>
      <c r="U154" s="52"/>
      <c r="V154" s="50">
        <v>5</v>
      </c>
      <c r="W154" s="53">
        <f t="shared" si="52"/>
        <v>0.42000000000000004</v>
      </c>
      <c r="X154" s="196">
        <f t="shared" si="56"/>
        <v>0.41160000000000002</v>
      </c>
      <c r="Y154" s="50">
        <v>280</v>
      </c>
      <c r="Z154" s="50">
        <v>125</v>
      </c>
      <c r="AA154" s="50">
        <v>90</v>
      </c>
      <c r="AB154" s="48">
        <f t="shared" si="60"/>
        <v>3150</v>
      </c>
      <c r="AC154" s="52"/>
      <c r="AD154" s="50">
        <v>70</v>
      </c>
      <c r="AE154" s="54">
        <v>3.04</v>
      </c>
      <c r="AF154" s="197">
        <f t="shared" si="54"/>
        <v>2.4500000000000002</v>
      </c>
      <c r="AG154" s="50">
        <v>30</v>
      </c>
      <c r="AH154" s="50">
        <v>28</v>
      </c>
      <c r="AI154" s="50">
        <v>27</v>
      </c>
      <c r="AJ154" s="167">
        <f t="shared" si="58"/>
        <v>2.2679999999999999E-2</v>
      </c>
      <c r="AK154" s="55"/>
      <c r="AL154" s="56" t="s">
        <v>3874</v>
      </c>
      <c r="AM154" s="57">
        <v>6507000000</v>
      </c>
      <c r="AN154" s="58"/>
      <c r="AO154" s="75" t="s">
        <v>882</v>
      </c>
      <c r="AQ154" s="55" t="s">
        <v>802</v>
      </c>
      <c r="AR154" s="73"/>
      <c r="AS154" s="55" t="s">
        <v>852</v>
      </c>
      <c r="AU154" s="75" t="s">
        <v>502</v>
      </c>
      <c r="AV154" s="76"/>
      <c r="AW154" s="55" t="s">
        <v>435</v>
      </c>
      <c r="AX154" s="13"/>
      <c r="AY154" s="71" t="s">
        <v>1095</v>
      </c>
      <c r="AZ154" s="13"/>
      <c r="BA154" s="55" t="s">
        <v>421</v>
      </c>
      <c r="BB154" s="17"/>
      <c r="BC154" s="75" t="s">
        <v>960</v>
      </c>
      <c r="BD154" s="17"/>
      <c r="BE154" s="55" t="s">
        <v>738</v>
      </c>
      <c r="BF154" s="17"/>
      <c r="BG154" s="74" t="s">
        <v>535</v>
      </c>
      <c r="BH154" s="17"/>
      <c r="BI154" s="75" t="s">
        <v>644</v>
      </c>
      <c r="BJ154" s="17"/>
      <c r="BK154" s="75" t="s">
        <v>592</v>
      </c>
      <c r="BL154" s="17"/>
      <c r="BM154" s="176" t="s">
        <v>3940</v>
      </c>
      <c r="BN154" s="17"/>
      <c r="BO154" s="75" t="s">
        <v>961</v>
      </c>
      <c r="BQ154" s="55" t="s">
        <v>1044</v>
      </c>
    </row>
    <row r="155" spans="1:69" s="21" customFormat="1" ht="13.5" customHeight="1" x14ac:dyDescent="0.2">
      <c r="A155" s="78" t="s">
        <v>280</v>
      </c>
      <c r="B155" s="67">
        <v>8718564521382</v>
      </c>
      <c r="C155" s="87" t="s">
        <v>1278</v>
      </c>
      <c r="D155" s="261" t="s">
        <v>4831</v>
      </c>
      <c r="E155" s="77" t="s">
        <v>333</v>
      </c>
      <c r="F155" s="77" t="s">
        <v>333</v>
      </c>
      <c r="G155" s="77" t="s">
        <v>333</v>
      </c>
      <c r="H155" s="77" t="s">
        <v>333</v>
      </c>
      <c r="I155" s="77" t="s">
        <v>333</v>
      </c>
      <c r="J155" s="77" t="s">
        <v>333</v>
      </c>
      <c r="K155" s="77" t="s">
        <v>333</v>
      </c>
      <c r="L155" s="77" t="s">
        <v>333</v>
      </c>
      <c r="M155" s="68" t="s">
        <v>333</v>
      </c>
      <c r="N155" s="68" t="s">
        <v>333</v>
      </c>
      <c r="O155" s="68" t="s">
        <v>333</v>
      </c>
      <c r="P155" s="69">
        <v>3.5000000000000003E-2</v>
      </c>
      <c r="Q155" s="50">
        <v>280</v>
      </c>
      <c r="R155" s="50">
        <v>125</v>
      </c>
      <c r="S155" s="51">
        <f t="shared" si="57"/>
        <v>7.5</v>
      </c>
      <c r="T155" s="48">
        <f t="shared" si="59"/>
        <v>262.5</v>
      </c>
      <c r="U155" s="52"/>
      <c r="V155" s="50">
        <v>5</v>
      </c>
      <c r="W155" s="53">
        <f t="shared" si="52"/>
        <v>0.42000000000000004</v>
      </c>
      <c r="X155" s="196">
        <f t="shared" si="56"/>
        <v>0.41160000000000002</v>
      </c>
      <c r="Y155" s="50">
        <v>280</v>
      </c>
      <c r="Z155" s="50">
        <v>125</v>
      </c>
      <c r="AA155" s="50">
        <v>90</v>
      </c>
      <c r="AB155" s="48">
        <f t="shared" si="60"/>
        <v>3150</v>
      </c>
      <c r="AC155" s="52"/>
      <c r="AD155" s="50">
        <v>70</v>
      </c>
      <c r="AE155" s="54">
        <v>3.04</v>
      </c>
      <c r="AF155" s="197">
        <f t="shared" si="54"/>
        <v>2.4500000000000002</v>
      </c>
      <c r="AG155" s="50">
        <v>30</v>
      </c>
      <c r="AH155" s="50">
        <v>28</v>
      </c>
      <c r="AI155" s="50">
        <v>27</v>
      </c>
      <c r="AJ155" s="167">
        <f t="shared" si="58"/>
        <v>2.2679999999999999E-2</v>
      </c>
      <c r="AK155" s="55"/>
      <c r="AL155" s="56" t="s">
        <v>3874</v>
      </c>
      <c r="AM155" s="57">
        <v>6507000000</v>
      </c>
      <c r="AN155" s="58"/>
      <c r="AO155" s="75" t="s">
        <v>883</v>
      </c>
      <c r="AQ155" s="55" t="s">
        <v>803</v>
      </c>
      <c r="AR155" s="73"/>
      <c r="AS155" s="55" t="s">
        <v>853</v>
      </c>
      <c r="AU155" s="75" t="s">
        <v>503</v>
      </c>
      <c r="AV155" s="76"/>
      <c r="AW155" s="55" t="s">
        <v>436</v>
      </c>
      <c r="AX155" s="13"/>
      <c r="AY155" s="71" t="s">
        <v>1096</v>
      </c>
      <c r="AZ155" s="13"/>
      <c r="BA155" s="55" t="s">
        <v>422</v>
      </c>
      <c r="BB155" s="17"/>
      <c r="BC155" s="75" t="s">
        <v>962</v>
      </c>
      <c r="BD155" s="17"/>
      <c r="BE155" s="55" t="s">
        <v>739</v>
      </c>
      <c r="BF155" s="17"/>
      <c r="BG155" s="74" t="s">
        <v>536</v>
      </c>
      <c r="BH155" s="17"/>
      <c r="BI155" s="75" t="s">
        <v>645</v>
      </c>
      <c r="BJ155" s="17"/>
      <c r="BK155" s="75" t="s">
        <v>593</v>
      </c>
      <c r="BL155" s="17"/>
      <c r="BM155" s="176" t="s">
        <v>3941</v>
      </c>
      <c r="BN155" s="17"/>
      <c r="BO155" s="75" t="s">
        <v>963</v>
      </c>
      <c r="BQ155" s="55" t="s">
        <v>1045</v>
      </c>
    </row>
    <row r="156" spans="1:69" s="21" customFormat="1" ht="13.5" customHeight="1" x14ac:dyDescent="0.2">
      <c r="A156" s="78" t="s">
        <v>281</v>
      </c>
      <c r="B156" s="67">
        <v>8718564521399</v>
      </c>
      <c r="C156" s="87" t="s">
        <v>1278</v>
      </c>
      <c r="D156" s="261" t="s">
        <v>4831</v>
      </c>
      <c r="E156" s="77" t="s">
        <v>333</v>
      </c>
      <c r="F156" s="77" t="s">
        <v>333</v>
      </c>
      <c r="G156" s="77" t="s">
        <v>333</v>
      </c>
      <c r="H156" s="77" t="s">
        <v>333</v>
      </c>
      <c r="I156" s="77" t="s">
        <v>333</v>
      </c>
      <c r="J156" s="77" t="s">
        <v>333</v>
      </c>
      <c r="K156" s="77" t="s">
        <v>333</v>
      </c>
      <c r="L156" s="77" t="s">
        <v>333</v>
      </c>
      <c r="M156" s="68" t="s">
        <v>333</v>
      </c>
      <c r="N156" s="68" t="s">
        <v>333</v>
      </c>
      <c r="O156" s="68" t="s">
        <v>333</v>
      </c>
      <c r="P156" s="69">
        <v>3.5000000000000003E-2</v>
      </c>
      <c r="Q156" s="50">
        <v>280</v>
      </c>
      <c r="R156" s="50">
        <v>125</v>
      </c>
      <c r="S156" s="51">
        <f t="shared" si="57"/>
        <v>7.5</v>
      </c>
      <c r="T156" s="48">
        <f t="shared" si="59"/>
        <v>262.5</v>
      </c>
      <c r="U156" s="52"/>
      <c r="V156" s="50">
        <v>5</v>
      </c>
      <c r="W156" s="53">
        <f t="shared" si="52"/>
        <v>0.42000000000000004</v>
      </c>
      <c r="X156" s="196">
        <f t="shared" si="56"/>
        <v>0.41160000000000002</v>
      </c>
      <c r="Y156" s="50">
        <v>280</v>
      </c>
      <c r="Z156" s="50">
        <v>125</v>
      </c>
      <c r="AA156" s="50">
        <v>90</v>
      </c>
      <c r="AB156" s="48">
        <f t="shared" si="60"/>
        <v>3150</v>
      </c>
      <c r="AC156" s="52"/>
      <c r="AD156" s="50">
        <v>70</v>
      </c>
      <c r="AE156" s="54">
        <v>3.04</v>
      </c>
      <c r="AF156" s="197">
        <f t="shared" si="54"/>
        <v>2.4500000000000002</v>
      </c>
      <c r="AG156" s="50">
        <v>30</v>
      </c>
      <c r="AH156" s="50">
        <v>28</v>
      </c>
      <c r="AI156" s="50">
        <v>27</v>
      </c>
      <c r="AJ156" s="167">
        <f t="shared" si="58"/>
        <v>2.2679999999999999E-2</v>
      </c>
      <c r="AK156" s="55"/>
      <c r="AL156" s="56" t="s">
        <v>3874</v>
      </c>
      <c r="AM156" s="57">
        <v>6507000000</v>
      </c>
      <c r="AN156" s="58"/>
      <c r="AO156" s="75" t="s">
        <v>884</v>
      </c>
      <c r="AQ156" s="55" t="s">
        <v>804</v>
      </c>
      <c r="AR156" s="73"/>
      <c r="AS156" s="55" t="s">
        <v>854</v>
      </c>
      <c r="AU156" s="75" t="s">
        <v>504</v>
      </c>
      <c r="AV156" s="76"/>
      <c r="AW156" s="55" t="s">
        <v>437</v>
      </c>
      <c r="AX156" s="13"/>
      <c r="AY156" s="71" t="s">
        <v>1097</v>
      </c>
      <c r="AZ156" s="13"/>
      <c r="BA156" s="55" t="s">
        <v>423</v>
      </c>
      <c r="BB156" s="17"/>
      <c r="BC156" s="75" t="s">
        <v>964</v>
      </c>
      <c r="BD156" s="17"/>
      <c r="BE156" s="55" t="s">
        <v>740</v>
      </c>
      <c r="BF156" s="17"/>
      <c r="BG156" s="74" t="s">
        <v>537</v>
      </c>
      <c r="BH156" s="17"/>
      <c r="BI156" s="75" t="s">
        <v>646</v>
      </c>
      <c r="BJ156" s="17"/>
      <c r="BK156" s="75" t="s">
        <v>594</v>
      </c>
      <c r="BL156" s="17"/>
      <c r="BM156" s="176" t="s">
        <v>3942</v>
      </c>
      <c r="BN156" s="17"/>
      <c r="BO156" s="75" t="s">
        <v>965</v>
      </c>
      <c r="BQ156" s="55" t="s">
        <v>1046</v>
      </c>
    </row>
    <row r="157" spans="1:69" s="21" customFormat="1" ht="13.5" customHeight="1" x14ac:dyDescent="0.2">
      <c r="A157" s="78" t="s">
        <v>282</v>
      </c>
      <c r="B157" s="67">
        <v>8718564521405</v>
      </c>
      <c r="C157" s="87" t="s">
        <v>1278</v>
      </c>
      <c r="D157" s="261" t="s">
        <v>4831</v>
      </c>
      <c r="E157" s="77" t="s">
        <v>333</v>
      </c>
      <c r="F157" s="77" t="s">
        <v>333</v>
      </c>
      <c r="G157" s="77" t="s">
        <v>333</v>
      </c>
      <c r="H157" s="77" t="s">
        <v>333</v>
      </c>
      <c r="I157" s="77" t="s">
        <v>333</v>
      </c>
      <c r="J157" s="77" t="s">
        <v>333</v>
      </c>
      <c r="K157" s="77" t="s">
        <v>333</v>
      </c>
      <c r="L157" s="77" t="s">
        <v>333</v>
      </c>
      <c r="M157" s="68" t="s">
        <v>333</v>
      </c>
      <c r="N157" s="68" t="s">
        <v>333</v>
      </c>
      <c r="O157" s="68" t="s">
        <v>333</v>
      </c>
      <c r="P157" s="69">
        <v>3.5000000000000003E-2</v>
      </c>
      <c r="Q157" s="50">
        <v>280</v>
      </c>
      <c r="R157" s="50">
        <v>125</v>
      </c>
      <c r="S157" s="51">
        <f t="shared" si="57"/>
        <v>7.5</v>
      </c>
      <c r="T157" s="48">
        <f t="shared" si="59"/>
        <v>262.5</v>
      </c>
      <c r="U157" s="52"/>
      <c r="V157" s="50">
        <v>5</v>
      </c>
      <c r="W157" s="53">
        <f t="shared" si="52"/>
        <v>0.42000000000000004</v>
      </c>
      <c r="X157" s="196">
        <f t="shared" si="56"/>
        <v>0.41160000000000002</v>
      </c>
      <c r="Y157" s="50">
        <v>280</v>
      </c>
      <c r="Z157" s="50">
        <v>125</v>
      </c>
      <c r="AA157" s="50">
        <v>90</v>
      </c>
      <c r="AB157" s="48">
        <f t="shared" si="60"/>
        <v>3150</v>
      </c>
      <c r="AC157" s="52"/>
      <c r="AD157" s="50">
        <v>70</v>
      </c>
      <c r="AE157" s="54">
        <v>3.04</v>
      </c>
      <c r="AF157" s="197">
        <f t="shared" si="54"/>
        <v>2.4500000000000002</v>
      </c>
      <c r="AG157" s="50">
        <v>30</v>
      </c>
      <c r="AH157" s="50">
        <v>28</v>
      </c>
      <c r="AI157" s="50">
        <v>27</v>
      </c>
      <c r="AJ157" s="167">
        <f t="shared" si="58"/>
        <v>2.2679999999999999E-2</v>
      </c>
      <c r="AK157" s="55"/>
      <c r="AL157" s="56" t="s">
        <v>3874</v>
      </c>
      <c r="AM157" s="57">
        <v>6507000000</v>
      </c>
      <c r="AN157" s="58"/>
      <c r="AO157" s="75" t="s">
        <v>885</v>
      </c>
      <c r="AQ157" s="55" t="s">
        <v>805</v>
      </c>
      <c r="AR157" s="73"/>
      <c r="AS157" s="55" t="s">
        <v>855</v>
      </c>
      <c r="AU157" s="75" t="s">
        <v>505</v>
      </c>
      <c r="AV157" s="76"/>
      <c r="AW157" s="55" t="s">
        <v>438</v>
      </c>
      <c r="AX157" s="13"/>
      <c r="AY157" s="71" t="s">
        <v>1098</v>
      </c>
      <c r="AZ157" s="13"/>
      <c r="BA157" s="55" t="s">
        <v>424</v>
      </c>
      <c r="BB157" s="17"/>
      <c r="BC157" s="75" t="s">
        <v>966</v>
      </c>
      <c r="BD157" s="17"/>
      <c r="BE157" s="55" t="s">
        <v>741</v>
      </c>
      <c r="BF157" s="17"/>
      <c r="BG157" s="74" t="s">
        <v>538</v>
      </c>
      <c r="BH157" s="17"/>
      <c r="BI157" s="75" t="s">
        <v>647</v>
      </c>
      <c r="BJ157" s="17"/>
      <c r="BK157" s="75" t="s">
        <v>595</v>
      </c>
      <c r="BL157" s="17"/>
      <c r="BM157" s="176" t="s">
        <v>3943</v>
      </c>
      <c r="BN157" s="17"/>
      <c r="BO157" s="75" t="s">
        <v>967</v>
      </c>
      <c r="BQ157" s="55" t="s">
        <v>1047</v>
      </c>
    </row>
    <row r="158" spans="1:69" s="21" customFormat="1" ht="13.5" customHeight="1" x14ac:dyDescent="0.2">
      <c r="A158" s="78" t="s">
        <v>283</v>
      </c>
      <c r="B158" s="67">
        <v>8718564521412</v>
      </c>
      <c r="C158" s="87" t="s">
        <v>1278</v>
      </c>
      <c r="D158" s="261" t="s">
        <v>4831</v>
      </c>
      <c r="E158" s="77" t="s">
        <v>333</v>
      </c>
      <c r="F158" s="77" t="s">
        <v>333</v>
      </c>
      <c r="G158" s="77" t="s">
        <v>333</v>
      </c>
      <c r="H158" s="77" t="s">
        <v>333</v>
      </c>
      <c r="I158" s="77" t="s">
        <v>333</v>
      </c>
      <c r="J158" s="77" t="s">
        <v>333</v>
      </c>
      <c r="K158" s="77" t="s">
        <v>333</v>
      </c>
      <c r="L158" s="77" t="s">
        <v>333</v>
      </c>
      <c r="M158" s="68" t="s">
        <v>333</v>
      </c>
      <c r="N158" s="68" t="s">
        <v>333</v>
      </c>
      <c r="O158" s="68" t="s">
        <v>333</v>
      </c>
      <c r="P158" s="69">
        <v>3.5000000000000003E-2</v>
      </c>
      <c r="Q158" s="50">
        <v>280</v>
      </c>
      <c r="R158" s="50">
        <v>125</v>
      </c>
      <c r="S158" s="51">
        <f t="shared" si="57"/>
        <v>7.5</v>
      </c>
      <c r="T158" s="48">
        <f t="shared" si="59"/>
        <v>262.5</v>
      </c>
      <c r="U158" s="52"/>
      <c r="V158" s="50">
        <v>5</v>
      </c>
      <c r="W158" s="53">
        <f t="shared" si="52"/>
        <v>0.42000000000000004</v>
      </c>
      <c r="X158" s="196">
        <f t="shared" si="56"/>
        <v>0.41160000000000002</v>
      </c>
      <c r="Y158" s="50">
        <v>280</v>
      </c>
      <c r="Z158" s="50">
        <v>125</v>
      </c>
      <c r="AA158" s="50">
        <v>90</v>
      </c>
      <c r="AB158" s="48">
        <f t="shared" si="60"/>
        <v>3150</v>
      </c>
      <c r="AC158" s="52"/>
      <c r="AD158" s="50">
        <v>70</v>
      </c>
      <c r="AE158" s="54">
        <v>3.04</v>
      </c>
      <c r="AF158" s="197">
        <f t="shared" si="54"/>
        <v>2.4500000000000002</v>
      </c>
      <c r="AG158" s="50">
        <v>30</v>
      </c>
      <c r="AH158" s="50">
        <v>28</v>
      </c>
      <c r="AI158" s="50">
        <v>27</v>
      </c>
      <c r="AJ158" s="167">
        <f t="shared" si="58"/>
        <v>2.2679999999999999E-2</v>
      </c>
      <c r="AK158" s="55"/>
      <c r="AL158" s="56" t="s">
        <v>3874</v>
      </c>
      <c r="AM158" s="57">
        <v>6507000000</v>
      </c>
      <c r="AN158" s="58"/>
      <c r="AO158" s="75" t="s">
        <v>886</v>
      </c>
      <c r="AQ158" s="55" t="s">
        <v>806</v>
      </c>
      <c r="AR158" s="73"/>
      <c r="AS158" s="55" t="s">
        <v>856</v>
      </c>
      <c r="AU158" s="75" t="s">
        <v>506</v>
      </c>
      <c r="AV158" s="76"/>
      <c r="AW158" s="55" t="s">
        <v>439</v>
      </c>
      <c r="AX158" s="13"/>
      <c r="AY158" s="71" t="s">
        <v>1099</v>
      </c>
      <c r="AZ158" s="13"/>
      <c r="BA158" s="55" t="s">
        <v>425</v>
      </c>
      <c r="BB158" s="17"/>
      <c r="BC158" s="75" t="s">
        <v>968</v>
      </c>
      <c r="BD158" s="17"/>
      <c r="BE158" s="55" t="s">
        <v>742</v>
      </c>
      <c r="BF158" s="17"/>
      <c r="BG158" s="74" t="s">
        <v>539</v>
      </c>
      <c r="BH158" s="17"/>
      <c r="BI158" s="75" t="s">
        <v>648</v>
      </c>
      <c r="BJ158" s="17"/>
      <c r="BK158" s="75" t="s">
        <v>596</v>
      </c>
      <c r="BL158" s="17"/>
      <c r="BM158" s="176" t="s">
        <v>3944</v>
      </c>
      <c r="BN158" s="17"/>
      <c r="BO158" s="75" t="s">
        <v>969</v>
      </c>
      <c r="BQ158" s="55" t="s">
        <v>1048</v>
      </c>
    </row>
    <row r="159" spans="1:69" s="21" customFormat="1" ht="13.5" customHeight="1" x14ac:dyDescent="0.2">
      <c r="A159" s="55" t="s">
        <v>229</v>
      </c>
      <c r="B159" s="67">
        <v>8718564521429</v>
      </c>
      <c r="C159" s="66" t="s">
        <v>1279</v>
      </c>
      <c r="D159" s="185" t="s">
        <v>4832</v>
      </c>
      <c r="E159" s="77" t="s">
        <v>333</v>
      </c>
      <c r="F159" s="77" t="s">
        <v>333</v>
      </c>
      <c r="G159" s="77" t="s">
        <v>333</v>
      </c>
      <c r="H159" s="77" t="s">
        <v>333</v>
      </c>
      <c r="I159" s="77" t="s">
        <v>333</v>
      </c>
      <c r="J159" s="77" t="s">
        <v>333</v>
      </c>
      <c r="K159" s="77" t="s">
        <v>333</v>
      </c>
      <c r="L159" s="77" t="s">
        <v>333</v>
      </c>
      <c r="M159" s="68" t="s">
        <v>333</v>
      </c>
      <c r="N159" s="68" t="s">
        <v>333</v>
      </c>
      <c r="O159" s="68" t="s">
        <v>333</v>
      </c>
      <c r="P159" s="69">
        <v>3.5000000000000003E-2</v>
      </c>
      <c r="Q159" s="50">
        <v>280</v>
      </c>
      <c r="R159" s="50">
        <v>125</v>
      </c>
      <c r="S159" s="51">
        <v>75</v>
      </c>
      <c r="T159" s="48">
        <f t="shared" si="59"/>
        <v>2625</v>
      </c>
      <c r="U159" s="52"/>
      <c r="V159" s="50">
        <v>5</v>
      </c>
      <c r="W159" s="53">
        <f t="shared" si="52"/>
        <v>0.42000000000000004</v>
      </c>
      <c r="X159" s="196">
        <f t="shared" si="56"/>
        <v>0.41160000000000002</v>
      </c>
      <c r="Y159" s="50">
        <v>280</v>
      </c>
      <c r="Z159" s="50">
        <v>125</v>
      </c>
      <c r="AA159" s="50">
        <v>90</v>
      </c>
      <c r="AB159" s="48">
        <f t="shared" si="60"/>
        <v>3150</v>
      </c>
      <c r="AC159" s="52"/>
      <c r="AD159" s="50">
        <v>70</v>
      </c>
      <c r="AE159" s="54">
        <v>3.04</v>
      </c>
      <c r="AF159" s="197">
        <f t="shared" si="54"/>
        <v>2.4500000000000002</v>
      </c>
      <c r="AG159" s="50">
        <v>30</v>
      </c>
      <c r="AH159" s="50">
        <v>28</v>
      </c>
      <c r="AI159" s="50">
        <v>27</v>
      </c>
      <c r="AJ159" s="167">
        <f t="shared" si="36"/>
        <v>2.2679999999999999E-2</v>
      </c>
      <c r="AK159" s="55"/>
      <c r="AL159" s="56" t="s">
        <v>3874</v>
      </c>
      <c r="AM159" s="57">
        <v>6507000000</v>
      </c>
      <c r="AN159" s="58"/>
      <c r="AO159" s="75" t="s">
        <v>887</v>
      </c>
      <c r="AQ159" s="75" t="s">
        <v>807</v>
      </c>
      <c r="AR159" s="76"/>
      <c r="AS159" s="55" t="s">
        <v>311</v>
      </c>
      <c r="AU159" s="75" t="s">
        <v>507</v>
      </c>
      <c r="AV159" s="76"/>
      <c r="AW159" s="55" t="s">
        <v>677</v>
      </c>
      <c r="AX159" s="13"/>
      <c r="AY159" s="71" t="s">
        <v>1100</v>
      </c>
      <c r="AZ159" s="13"/>
      <c r="BA159" s="55" t="s">
        <v>677</v>
      </c>
      <c r="BB159" s="17"/>
      <c r="BC159" s="75" t="s">
        <v>970</v>
      </c>
      <c r="BD159" s="17"/>
      <c r="BE159" s="55" t="s">
        <v>677</v>
      </c>
      <c r="BF159" s="17"/>
      <c r="BG159" s="74" t="s">
        <v>540</v>
      </c>
      <c r="BH159" s="17"/>
      <c r="BI159" s="74" t="s">
        <v>649</v>
      </c>
      <c r="BJ159" s="17"/>
      <c r="BK159" s="75" t="s">
        <v>597</v>
      </c>
      <c r="BL159" s="17"/>
      <c r="BM159" s="176" t="s">
        <v>3945</v>
      </c>
      <c r="BN159" s="17"/>
      <c r="BO159" s="75" t="s">
        <v>971</v>
      </c>
      <c r="BQ159" s="55" t="s">
        <v>1049</v>
      </c>
    </row>
    <row r="160" spans="1:69" s="21" customFormat="1" ht="13.5" customHeight="1" x14ac:dyDescent="0.2">
      <c r="A160" s="55" t="s">
        <v>230</v>
      </c>
      <c r="B160" s="67">
        <v>8718564521436</v>
      </c>
      <c r="C160" s="66" t="s">
        <v>1280</v>
      </c>
      <c r="D160" s="262" t="s">
        <v>4833</v>
      </c>
      <c r="E160" s="77" t="s">
        <v>333</v>
      </c>
      <c r="F160" s="77" t="s">
        <v>333</v>
      </c>
      <c r="G160" s="77" t="s">
        <v>333</v>
      </c>
      <c r="H160" s="77" t="s">
        <v>333</v>
      </c>
      <c r="I160" s="77" t="s">
        <v>333</v>
      </c>
      <c r="J160" s="77" t="s">
        <v>333</v>
      </c>
      <c r="K160" s="77" t="s">
        <v>333</v>
      </c>
      <c r="L160" s="77" t="s">
        <v>333</v>
      </c>
      <c r="M160" s="68" t="s">
        <v>333</v>
      </c>
      <c r="N160" s="68" t="s">
        <v>333</v>
      </c>
      <c r="O160" s="68" t="s">
        <v>333</v>
      </c>
      <c r="P160" s="69">
        <v>3.5000000000000003E-2</v>
      </c>
      <c r="Q160" s="50">
        <v>280</v>
      </c>
      <c r="R160" s="50">
        <v>125</v>
      </c>
      <c r="S160" s="51">
        <v>75</v>
      </c>
      <c r="T160" s="48">
        <f t="shared" si="59"/>
        <v>2625</v>
      </c>
      <c r="U160" s="52"/>
      <c r="V160" s="50">
        <v>5</v>
      </c>
      <c r="W160" s="53">
        <f t="shared" si="52"/>
        <v>0.42000000000000004</v>
      </c>
      <c r="X160" s="196">
        <f t="shared" si="56"/>
        <v>0.41160000000000002</v>
      </c>
      <c r="Y160" s="50">
        <v>280</v>
      </c>
      <c r="Z160" s="50">
        <v>125</v>
      </c>
      <c r="AA160" s="50">
        <v>90</v>
      </c>
      <c r="AB160" s="48">
        <f t="shared" si="60"/>
        <v>3150</v>
      </c>
      <c r="AC160" s="52"/>
      <c r="AD160" s="50">
        <v>70</v>
      </c>
      <c r="AE160" s="54">
        <v>3.04</v>
      </c>
      <c r="AF160" s="197">
        <f t="shared" si="54"/>
        <v>2.4500000000000002</v>
      </c>
      <c r="AG160" s="50">
        <v>30</v>
      </c>
      <c r="AH160" s="50">
        <v>28</v>
      </c>
      <c r="AI160" s="50">
        <v>27</v>
      </c>
      <c r="AJ160" s="167">
        <f t="shared" si="36"/>
        <v>2.2679999999999999E-2</v>
      </c>
      <c r="AK160" s="55"/>
      <c r="AL160" s="56" t="s">
        <v>3874</v>
      </c>
      <c r="AM160" s="57">
        <v>6507000000</v>
      </c>
      <c r="AN160" s="58"/>
      <c r="AO160" s="75" t="s">
        <v>888</v>
      </c>
      <c r="AQ160" s="75" t="s">
        <v>808</v>
      </c>
      <c r="AR160" s="76"/>
      <c r="AS160" s="55" t="s">
        <v>312</v>
      </c>
      <c r="AU160" s="75" t="s">
        <v>508</v>
      </c>
      <c r="AV160" s="76"/>
      <c r="AW160" s="55" t="s">
        <v>678</v>
      </c>
      <c r="AX160" s="13"/>
      <c r="AY160" s="71" t="s">
        <v>1101</v>
      </c>
      <c r="AZ160" s="13"/>
      <c r="BA160" s="55" t="s">
        <v>678</v>
      </c>
      <c r="BB160" s="17"/>
      <c r="BC160" s="75" t="s">
        <v>972</v>
      </c>
      <c r="BD160" s="17"/>
      <c r="BE160" s="55" t="s">
        <v>743</v>
      </c>
      <c r="BF160" s="17"/>
      <c r="BG160" s="74" t="s">
        <v>541</v>
      </c>
      <c r="BH160" s="17"/>
      <c r="BI160" s="74" t="s">
        <v>650</v>
      </c>
      <c r="BJ160" s="17"/>
      <c r="BK160" s="75" t="s">
        <v>598</v>
      </c>
      <c r="BL160" s="17"/>
      <c r="BM160" s="176" t="s">
        <v>3946</v>
      </c>
      <c r="BN160" s="17"/>
      <c r="BO160" s="75" t="s">
        <v>973</v>
      </c>
      <c r="BQ160" s="55" t="s">
        <v>1050</v>
      </c>
    </row>
    <row r="161" spans="1:69" s="21" customFormat="1" ht="13.5" customHeight="1" x14ac:dyDescent="0.2">
      <c r="A161" s="55" t="s">
        <v>231</v>
      </c>
      <c r="B161" s="67">
        <v>8718564521443</v>
      </c>
      <c r="C161" s="66" t="s">
        <v>1281</v>
      </c>
      <c r="D161" s="185" t="s">
        <v>4834</v>
      </c>
      <c r="E161" s="77" t="s">
        <v>333</v>
      </c>
      <c r="F161" s="77" t="s">
        <v>333</v>
      </c>
      <c r="G161" s="77" t="s">
        <v>333</v>
      </c>
      <c r="H161" s="77" t="s">
        <v>333</v>
      </c>
      <c r="I161" s="77" t="s">
        <v>333</v>
      </c>
      <c r="J161" s="77" t="s">
        <v>333</v>
      </c>
      <c r="K161" s="77" t="s">
        <v>333</v>
      </c>
      <c r="L161" s="77" t="s">
        <v>333</v>
      </c>
      <c r="M161" s="68" t="s">
        <v>333</v>
      </c>
      <c r="N161" s="68" t="s">
        <v>333</v>
      </c>
      <c r="O161" s="68" t="s">
        <v>333</v>
      </c>
      <c r="P161" s="69">
        <v>3.5000000000000003E-2</v>
      </c>
      <c r="Q161" s="50">
        <v>280</v>
      </c>
      <c r="R161" s="50">
        <v>125</v>
      </c>
      <c r="S161" s="51">
        <v>75</v>
      </c>
      <c r="T161" s="48">
        <f t="shared" si="59"/>
        <v>2625</v>
      </c>
      <c r="U161" s="52"/>
      <c r="V161" s="50">
        <v>5</v>
      </c>
      <c r="W161" s="53">
        <f t="shared" si="52"/>
        <v>0.42000000000000004</v>
      </c>
      <c r="X161" s="196">
        <f t="shared" si="56"/>
        <v>0.41160000000000002</v>
      </c>
      <c r="Y161" s="50">
        <v>280</v>
      </c>
      <c r="Z161" s="50">
        <v>125</v>
      </c>
      <c r="AA161" s="50">
        <v>90</v>
      </c>
      <c r="AB161" s="48">
        <f t="shared" si="60"/>
        <v>3150</v>
      </c>
      <c r="AC161" s="52"/>
      <c r="AD161" s="50">
        <v>70</v>
      </c>
      <c r="AE161" s="54">
        <v>3.04</v>
      </c>
      <c r="AF161" s="197">
        <f t="shared" si="54"/>
        <v>2.4500000000000002</v>
      </c>
      <c r="AG161" s="50">
        <v>30</v>
      </c>
      <c r="AH161" s="50">
        <v>28</v>
      </c>
      <c r="AI161" s="50">
        <v>27</v>
      </c>
      <c r="AJ161" s="167">
        <f t="shared" si="36"/>
        <v>2.2679999999999999E-2</v>
      </c>
      <c r="AK161" s="55"/>
      <c r="AL161" s="56" t="s">
        <v>3874</v>
      </c>
      <c r="AM161" s="57">
        <v>6507000000</v>
      </c>
      <c r="AN161" s="58"/>
      <c r="AO161" s="75" t="s">
        <v>889</v>
      </c>
      <c r="AQ161" s="75" t="s">
        <v>396</v>
      </c>
      <c r="AR161" s="76"/>
      <c r="AS161" s="55" t="s">
        <v>313</v>
      </c>
      <c r="AU161" s="75" t="s">
        <v>396</v>
      </c>
      <c r="AV161" s="76"/>
      <c r="AW161" s="55" t="s">
        <v>698</v>
      </c>
      <c r="AX161" s="13"/>
      <c r="AY161" s="71" t="s">
        <v>1102</v>
      </c>
      <c r="AZ161" s="13"/>
      <c r="BA161" s="55" t="s">
        <v>679</v>
      </c>
      <c r="BB161" s="17"/>
      <c r="BC161" s="75" t="s">
        <v>974</v>
      </c>
      <c r="BD161" s="17"/>
      <c r="BE161" s="55" t="s">
        <v>744</v>
      </c>
      <c r="BF161" s="17"/>
      <c r="BG161" s="74" t="s">
        <v>542</v>
      </c>
      <c r="BH161" s="17"/>
      <c r="BI161" s="74" t="s">
        <v>651</v>
      </c>
      <c r="BJ161" s="17"/>
      <c r="BK161" s="75" t="s">
        <v>599</v>
      </c>
      <c r="BL161" s="17"/>
      <c r="BM161" s="176" t="s">
        <v>3947</v>
      </c>
      <c r="BN161" s="17"/>
      <c r="BO161" s="75" t="s">
        <v>975</v>
      </c>
      <c r="BQ161" s="55" t="s">
        <v>1051</v>
      </c>
    </row>
    <row r="162" spans="1:69" s="21" customFormat="1" ht="13.5" customHeight="1" x14ac:dyDescent="0.2">
      <c r="A162" s="55" t="s">
        <v>232</v>
      </c>
      <c r="B162" s="67">
        <v>8718564521450</v>
      </c>
      <c r="C162" s="66" t="s">
        <v>1282</v>
      </c>
      <c r="D162" s="185" t="s">
        <v>4835</v>
      </c>
      <c r="E162" s="77" t="s">
        <v>333</v>
      </c>
      <c r="F162" s="77" t="s">
        <v>333</v>
      </c>
      <c r="G162" s="77" t="s">
        <v>333</v>
      </c>
      <c r="H162" s="77" t="s">
        <v>333</v>
      </c>
      <c r="I162" s="77" t="s">
        <v>333</v>
      </c>
      <c r="J162" s="77" t="s">
        <v>333</v>
      </c>
      <c r="K162" s="77" t="s">
        <v>333</v>
      </c>
      <c r="L162" s="77" t="s">
        <v>333</v>
      </c>
      <c r="M162" s="68" t="s">
        <v>333</v>
      </c>
      <c r="N162" s="68" t="s">
        <v>333</v>
      </c>
      <c r="O162" s="68" t="s">
        <v>333</v>
      </c>
      <c r="P162" s="69">
        <v>3.5000000000000003E-2</v>
      </c>
      <c r="Q162" s="50">
        <v>280</v>
      </c>
      <c r="R162" s="50">
        <v>125</v>
      </c>
      <c r="S162" s="51">
        <v>75</v>
      </c>
      <c r="T162" s="48">
        <f t="shared" si="59"/>
        <v>2625</v>
      </c>
      <c r="U162" s="52"/>
      <c r="V162" s="50">
        <v>5</v>
      </c>
      <c r="W162" s="53">
        <f t="shared" si="52"/>
        <v>0.42000000000000004</v>
      </c>
      <c r="X162" s="196">
        <f t="shared" si="56"/>
        <v>0.41160000000000002</v>
      </c>
      <c r="Y162" s="50">
        <v>280</v>
      </c>
      <c r="Z162" s="50">
        <v>125</v>
      </c>
      <c r="AA162" s="50">
        <v>90</v>
      </c>
      <c r="AB162" s="48">
        <f t="shared" si="60"/>
        <v>3150</v>
      </c>
      <c r="AC162" s="52"/>
      <c r="AD162" s="50">
        <v>70</v>
      </c>
      <c r="AE162" s="54">
        <v>3.04</v>
      </c>
      <c r="AF162" s="197">
        <f t="shared" si="54"/>
        <v>2.4500000000000002</v>
      </c>
      <c r="AG162" s="50">
        <v>30</v>
      </c>
      <c r="AH162" s="50">
        <v>28</v>
      </c>
      <c r="AI162" s="50">
        <v>27</v>
      </c>
      <c r="AJ162" s="167">
        <f t="shared" si="36"/>
        <v>2.2679999999999999E-2</v>
      </c>
      <c r="AK162" s="55"/>
      <c r="AL162" s="56" t="s">
        <v>3874</v>
      </c>
      <c r="AM162" s="57">
        <v>6507000000</v>
      </c>
      <c r="AN162" s="58"/>
      <c r="AO162" s="75" t="s">
        <v>890</v>
      </c>
      <c r="AQ162" s="75" t="s">
        <v>509</v>
      </c>
      <c r="AR162" s="76"/>
      <c r="AS162" s="55" t="s">
        <v>314</v>
      </c>
      <c r="AU162" s="75" t="s">
        <v>509</v>
      </c>
      <c r="AV162" s="76"/>
      <c r="AW162" s="55" t="s">
        <v>680</v>
      </c>
      <c r="AX162" s="13"/>
      <c r="AY162" s="71" t="s">
        <v>1103</v>
      </c>
      <c r="AZ162" s="13"/>
      <c r="BA162" s="55" t="s">
        <v>680</v>
      </c>
      <c r="BB162" s="17"/>
      <c r="BC162" s="75" t="s">
        <v>976</v>
      </c>
      <c r="BD162" s="17"/>
      <c r="BE162" s="55" t="s">
        <v>680</v>
      </c>
      <c r="BF162" s="17"/>
      <c r="BG162" s="74" t="s">
        <v>543</v>
      </c>
      <c r="BH162" s="17"/>
      <c r="BI162" s="74" t="s">
        <v>652</v>
      </c>
      <c r="BJ162" s="17"/>
      <c r="BK162" s="75" t="s">
        <v>600</v>
      </c>
      <c r="BL162" s="17"/>
      <c r="BM162" s="176" t="s">
        <v>3948</v>
      </c>
      <c r="BN162" s="17"/>
      <c r="BO162" s="75" t="s">
        <v>977</v>
      </c>
      <c r="BQ162" s="55" t="s">
        <v>1052</v>
      </c>
    </row>
    <row r="163" spans="1:69" s="21" customFormat="1" ht="13.5" customHeight="1" x14ac:dyDescent="0.2">
      <c r="A163" s="55" t="s">
        <v>233</v>
      </c>
      <c r="B163" s="67">
        <v>8718564521467</v>
      </c>
      <c r="C163" s="66" t="s">
        <v>1283</v>
      </c>
      <c r="D163" s="185" t="s">
        <v>4836</v>
      </c>
      <c r="E163" s="77" t="s">
        <v>333</v>
      </c>
      <c r="F163" s="77" t="s">
        <v>333</v>
      </c>
      <c r="G163" s="77" t="s">
        <v>333</v>
      </c>
      <c r="H163" s="77" t="s">
        <v>333</v>
      </c>
      <c r="I163" s="77" t="s">
        <v>333</v>
      </c>
      <c r="J163" s="77" t="s">
        <v>333</v>
      </c>
      <c r="K163" s="77" t="s">
        <v>333</v>
      </c>
      <c r="L163" s="77" t="s">
        <v>333</v>
      </c>
      <c r="M163" s="68" t="s">
        <v>333</v>
      </c>
      <c r="N163" s="68" t="s">
        <v>333</v>
      </c>
      <c r="O163" s="68" t="s">
        <v>333</v>
      </c>
      <c r="P163" s="69">
        <v>3.5000000000000003E-2</v>
      </c>
      <c r="Q163" s="50">
        <v>280</v>
      </c>
      <c r="R163" s="50">
        <v>125</v>
      </c>
      <c r="S163" s="51">
        <v>75</v>
      </c>
      <c r="T163" s="48">
        <f t="shared" si="59"/>
        <v>2625</v>
      </c>
      <c r="U163" s="52"/>
      <c r="V163" s="50">
        <v>5</v>
      </c>
      <c r="W163" s="53">
        <f t="shared" si="52"/>
        <v>0.42000000000000004</v>
      </c>
      <c r="X163" s="196">
        <f t="shared" si="56"/>
        <v>0.41160000000000002</v>
      </c>
      <c r="Y163" s="50">
        <v>280</v>
      </c>
      <c r="Z163" s="50">
        <v>125</v>
      </c>
      <c r="AA163" s="50">
        <v>90</v>
      </c>
      <c r="AB163" s="48">
        <f t="shared" si="60"/>
        <v>3150</v>
      </c>
      <c r="AC163" s="52"/>
      <c r="AD163" s="50">
        <v>70</v>
      </c>
      <c r="AE163" s="54">
        <v>3.04</v>
      </c>
      <c r="AF163" s="197">
        <f t="shared" si="54"/>
        <v>2.4500000000000002</v>
      </c>
      <c r="AG163" s="50">
        <v>30</v>
      </c>
      <c r="AH163" s="50">
        <v>28</v>
      </c>
      <c r="AI163" s="50">
        <v>27</v>
      </c>
      <c r="AJ163" s="167">
        <f t="shared" si="36"/>
        <v>2.2679999999999999E-2</v>
      </c>
      <c r="AK163" s="55"/>
      <c r="AL163" s="56" t="s">
        <v>3874</v>
      </c>
      <c r="AM163" s="57">
        <v>6507000000</v>
      </c>
      <c r="AN163" s="58"/>
      <c r="AO163" s="75" t="s">
        <v>891</v>
      </c>
      <c r="AQ163" s="75" t="s">
        <v>510</v>
      </c>
      <c r="AR163" s="76"/>
      <c r="AS163" s="55" t="s">
        <v>315</v>
      </c>
      <c r="AU163" s="75" t="s">
        <v>510</v>
      </c>
      <c r="AV163" s="76"/>
      <c r="AW163" s="55" t="s">
        <v>681</v>
      </c>
      <c r="AX163" s="13"/>
      <c r="AY163" s="71" t="s">
        <v>1104</v>
      </c>
      <c r="AZ163" s="13"/>
      <c r="BA163" s="55" t="s">
        <v>681</v>
      </c>
      <c r="BB163" s="17"/>
      <c r="BC163" s="75" t="s">
        <v>978</v>
      </c>
      <c r="BD163" s="17"/>
      <c r="BE163" s="55" t="s">
        <v>681</v>
      </c>
      <c r="BF163" s="17"/>
      <c r="BG163" s="74" t="s">
        <v>544</v>
      </c>
      <c r="BH163" s="17"/>
      <c r="BI163" s="74" t="s">
        <v>653</v>
      </c>
      <c r="BJ163" s="17"/>
      <c r="BK163" s="75" t="s">
        <v>601</v>
      </c>
      <c r="BL163" s="17"/>
      <c r="BM163" s="176" t="s">
        <v>3949</v>
      </c>
      <c r="BN163" s="17"/>
      <c r="BO163" s="75" t="s">
        <v>979</v>
      </c>
      <c r="BQ163" s="55" t="s">
        <v>1053</v>
      </c>
    </row>
    <row r="164" spans="1:69" s="21" customFormat="1" ht="13.5" customHeight="1" x14ac:dyDescent="0.2">
      <c r="A164" s="55" t="s">
        <v>237</v>
      </c>
      <c r="B164" s="67">
        <v>8718564521474</v>
      </c>
      <c r="C164" s="66" t="s">
        <v>1284</v>
      </c>
      <c r="D164" s="185" t="s">
        <v>4837</v>
      </c>
      <c r="E164" s="77" t="s">
        <v>333</v>
      </c>
      <c r="F164" s="77" t="s">
        <v>333</v>
      </c>
      <c r="G164" s="77" t="s">
        <v>333</v>
      </c>
      <c r="H164" s="77" t="s">
        <v>333</v>
      </c>
      <c r="I164" s="77" t="s">
        <v>333</v>
      </c>
      <c r="J164" s="77" t="s">
        <v>333</v>
      </c>
      <c r="K164" s="77" t="s">
        <v>333</v>
      </c>
      <c r="L164" s="77" t="s">
        <v>333</v>
      </c>
      <c r="M164" s="68" t="s">
        <v>333</v>
      </c>
      <c r="N164" s="68" t="s">
        <v>333</v>
      </c>
      <c r="O164" s="68" t="s">
        <v>333</v>
      </c>
      <c r="P164" s="69">
        <v>3.5000000000000003E-2</v>
      </c>
      <c r="Q164" s="50">
        <v>280</v>
      </c>
      <c r="R164" s="50">
        <v>125</v>
      </c>
      <c r="S164" s="51">
        <v>75</v>
      </c>
      <c r="T164" s="48">
        <f t="shared" si="59"/>
        <v>2625</v>
      </c>
      <c r="U164" s="52"/>
      <c r="V164" s="50">
        <v>5</v>
      </c>
      <c r="W164" s="53">
        <f t="shared" si="52"/>
        <v>0.42000000000000004</v>
      </c>
      <c r="X164" s="196">
        <f t="shared" si="56"/>
        <v>0.41160000000000002</v>
      </c>
      <c r="Y164" s="50">
        <v>280</v>
      </c>
      <c r="Z164" s="50">
        <v>125</v>
      </c>
      <c r="AA164" s="50">
        <v>90</v>
      </c>
      <c r="AB164" s="48">
        <f t="shared" si="60"/>
        <v>3150</v>
      </c>
      <c r="AC164" s="52"/>
      <c r="AD164" s="50">
        <v>70</v>
      </c>
      <c r="AE164" s="54">
        <v>3.04</v>
      </c>
      <c r="AF164" s="197">
        <f t="shared" si="54"/>
        <v>2.4500000000000002</v>
      </c>
      <c r="AG164" s="50">
        <v>30</v>
      </c>
      <c r="AH164" s="50">
        <v>28</v>
      </c>
      <c r="AI164" s="50">
        <v>27</v>
      </c>
      <c r="AJ164" s="167">
        <f t="shared" si="36"/>
        <v>2.2679999999999999E-2</v>
      </c>
      <c r="AK164" s="55"/>
      <c r="AL164" s="56" t="s">
        <v>3874</v>
      </c>
      <c r="AM164" s="57">
        <v>6507000000</v>
      </c>
      <c r="AN164" s="58"/>
      <c r="AO164" s="75" t="s">
        <v>892</v>
      </c>
      <c r="AQ164" s="75" t="s">
        <v>809</v>
      </c>
      <c r="AR164" s="76"/>
      <c r="AS164" s="55" t="s">
        <v>316</v>
      </c>
      <c r="AU164" s="75" t="s">
        <v>297</v>
      </c>
      <c r="AV164" s="76"/>
      <c r="AW164" s="55" t="s">
        <v>699</v>
      </c>
      <c r="AX164" s="13"/>
      <c r="AY164" s="71" t="s">
        <v>1105</v>
      </c>
      <c r="AZ164" s="13"/>
      <c r="BA164" s="55" t="s">
        <v>682</v>
      </c>
      <c r="BB164" s="17"/>
      <c r="BC164" s="75" t="s">
        <v>980</v>
      </c>
      <c r="BD164" s="17"/>
      <c r="BE164" s="55" t="s">
        <v>699</v>
      </c>
      <c r="BF164" s="17"/>
      <c r="BG164" s="74" t="s">
        <v>545</v>
      </c>
      <c r="BH164" s="17"/>
      <c r="BI164" s="74" t="s">
        <v>654</v>
      </c>
      <c r="BJ164" s="17"/>
      <c r="BK164" s="75" t="s">
        <v>602</v>
      </c>
      <c r="BL164" s="17"/>
      <c r="BM164" s="176" t="s">
        <v>3950</v>
      </c>
      <c r="BN164" s="17"/>
      <c r="BO164" s="75" t="s">
        <v>981</v>
      </c>
      <c r="BQ164" s="55" t="s">
        <v>1054</v>
      </c>
    </row>
    <row r="165" spans="1:69" s="21" customFormat="1" ht="13.5" customHeight="1" x14ac:dyDescent="0.2">
      <c r="A165" s="55" t="s">
        <v>1204</v>
      </c>
      <c r="B165" s="90">
        <v>8718564524420</v>
      </c>
      <c r="C165" s="66" t="s">
        <v>1285</v>
      </c>
      <c r="D165" s="185" t="s">
        <v>4838</v>
      </c>
      <c r="E165" s="46" t="s">
        <v>1427</v>
      </c>
      <c r="F165" s="46" t="s">
        <v>333</v>
      </c>
      <c r="G165" s="46" t="s">
        <v>333</v>
      </c>
      <c r="H165" s="46" t="s">
        <v>1224</v>
      </c>
      <c r="I165" s="46" t="s">
        <v>4366</v>
      </c>
      <c r="J165" s="46" t="s">
        <v>4367</v>
      </c>
      <c r="K165" s="46" t="s">
        <v>333</v>
      </c>
      <c r="L165" s="46" t="s">
        <v>333</v>
      </c>
      <c r="M165" s="68" t="s">
        <v>333</v>
      </c>
      <c r="N165" s="68" t="s">
        <v>333</v>
      </c>
      <c r="O165" s="68" t="s">
        <v>333</v>
      </c>
      <c r="P165" s="69">
        <v>3.5000000000000003E-2</v>
      </c>
      <c r="Q165" s="50">
        <v>280</v>
      </c>
      <c r="R165" s="50">
        <v>125</v>
      </c>
      <c r="S165" s="51">
        <v>75</v>
      </c>
      <c r="T165" s="48">
        <f t="shared" ref="T165" si="61">(Q165/10*R165/10*S165/10)</f>
        <v>2625</v>
      </c>
      <c r="U165" s="52"/>
      <c r="V165" s="50">
        <v>5</v>
      </c>
      <c r="W165" s="53">
        <f t="shared" si="52"/>
        <v>0.42000000000000004</v>
      </c>
      <c r="X165" s="196">
        <f t="shared" si="56"/>
        <v>0.41160000000000002</v>
      </c>
      <c r="Y165" s="50">
        <v>280</v>
      </c>
      <c r="Z165" s="50">
        <v>125</v>
      </c>
      <c r="AA165" s="50">
        <v>90</v>
      </c>
      <c r="AB165" s="48">
        <f t="shared" ref="AB165" si="62">(Y165/10*Z165/10*AA165/10)</f>
        <v>3150</v>
      </c>
      <c r="AC165" s="52"/>
      <c r="AD165" s="50">
        <v>70</v>
      </c>
      <c r="AE165" s="54">
        <v>3.04</v>
      </c>
      <c r="AF165" s="197">
        <f t="shared" si="54"/>
        <v>2.4500000000000002</v>
      </c>
      <c r="AG165" s="50">
        <v>30</v>
      </c>
      <c r="AH165" s="50">
        <v>28</v>
      </c>
      <c r="AI165" s="50">
        <v>27</v>
      </c>
      <c r="AJ165" s="167">
        <f t="shared" ref="AJ165" si="63">AG165*AH165*AI165/1000000</f>
        <v>2.2679999999999999E-2</v>
      </c>
      <c r="AK165" s="55"/>
      <c r="AL165" s="56" t="s">
        <v>3874</v>
      </c>
      <c r="AM165" s="57">
        <v>6507000000</v>
      </c>
      <c r="AN165" s="58"/>
      <c r="AO165" s="215" t="s">
        <v>2074</v>
      </c>
      <c r="AQ165" s="75" t="s">
        <v>2075</v>
      </c>
      <c r="AR165" s="76"/>
      <c r="AS165" s="166" t="s">
        <v>4493</v>
      </c>
      <c r="AU165" s="75" t="s">
        <v>2076</v>
      </c>
      <c r="AV165" s="76"/>
      <c r="AW165" s="72" t="s">
        <v>2077</v>
      </c>
      <c r="AX165" s="13"/>
      <c r="AY165" s="71" t="s">
        <v>2078</v>
      </c>
      <c r="AZ165" s="13"/>
      <c r="BA165" s="72" t="s">
        <v>2079</v>
      </c>
      <c r="BB165" s="17"/>
      <c r="BC165" s="75" t="s">
        <v>2080</v>
      </c>
      <c r="BD165" s="17"/>
      <c r="BE165" s="55" t="s">
        <v>2081</v>
      </c>
      <c r="BF165" s="17"/>
      <c r="BG165" s="88" t="s">
        <v>2082</v>
      </c>
      <c r="BH165" s="17"/>
      <c r="BI165" s="88" t="s">
        <v>2083</v>
      </c>
      <c r="BJ165" s="17"/>
      <c r="BK165" s="89" t="s">
        <v>2084</v>
      </c>
      <c r="BL165" s="17"/>
      <c r="BM165" s="176" t="s">
        <v>4213</v>
      </c>
      <c r="BN165" s="17"/>
      <c r="BO165" s="75" t="s">
        <v>2085</v>
      </c>
      <c r="BQ165" s="72" t="s">
        <v>2086</v>
      </c>
    </row>
    <row r="166" spans="1:69" s="21" customFormat="1" ht="13.5" customHeight="1" x14ac:dyDescent="0.2">
      <c r="A166" s="55" t="s">
        <v>234</v>
      </c>
      <c r="B166" s="67">
        <v>8718564521481</v>
      </c>
      <c r="C166" s="66" t="s">
        <v>1286</v>
      </c>
      <c r="D166" s="185" t="s">
        <v>4839</v>
      </c>
      <c r="E166" s="46" t="s">
        <v>1427</v>
      </c>
      <c r="F166" s="46" t="s">
        <v>333</v>
      </c>
      <c r="G166" s="46" t="s">
        <v>333</v>
      </c>
      <c r="H166" s="46" t="s">
        <v>1224</v>
      </c>
      <c r="I166" s="46" t="s">
        <v>4366</v>
      </c>
      <c r="J166" s="46" t="s">
        <v>4367</v>
      </c>
      <c r="K166" s="46" t="s">
        <v>333</v>
      </c>
      <c r="L166" s="46" t="s">
        <v>333</v>
      </c>
      <c r="M166" s="68" t="s">
        <v>333</v>
      </c>
      <c r="N166" s="68" t="s">
        <v>333</v>
      </c>
      <c r="O166" s="68" t="s">
        <v>333</v>
      </c>
      <c r="P166" s="69">
        <v>3.5000000000000003E-2</v>
      </c>
      <c r="Q166" s="50">
        <v>280</v>
      </c>
      <c r="R166" s="50">
        <v>125</v>
      </c>
      <c r="S166" s="51">
        <v>75</v>
      </c>
      <c r="T166" s="48">
        <f t="shared" si="59"/>
        <v>2625</v>
      </c>
      <c r="U166" s="52"/>
      <c r="V166" s="50">
        <v>5</v>
      </c>
      <c r="W166" s="53">
        <f t="shared" si="52"/>
        <v>0.42000000000000004</v>
      </c>
      <c r="X166" s="196">
        <f t="shared" si="56"/>
        <v>0.41160000000000002</v>
      </c>
      <c r="Y166" s="50">
        <v>280</v>
      </c>
      <c r="Z166" s="50">
        <v>125</v>
      </c>
      <c r="AA166" s="50">
        <v>90</v>
      </c>
      <c r="AB166" s="48">
        <f t="shared" si="60"/>
        <v>3150</v>
      </c>
      <c r="AC166" s="52"/>
      <c r="AD166" s="50">
        <v>70</v>
      </c>
      <c r="AE166" s="54">
        <v>3.04</v>
      </c>
      <c r="AF166" s="197">
        <f t="shared" si="54"/>
        <v>2.4500000000000002</v>
      </c>
      <c r="AG166" s="50">
        <v>30</v>
      </c>
      <c r="AH166" s="50">
        <v>28</v>
      </c>
      <c r="AI166" s="50">
        <v>27</v>
      </c>
      <c r="AJ166" s="167">
        <f t="shared" si="36"/>
        <v>2.2679999999999999E-2</v>
      </c>
      <c r="AK166" s="55"/>
      <c r="AL166" s="56" t="s">
        <v>3874</v>
      </c>
      <c r="AM166" s="57">
        <v>6507000000</v>
      </c>
      <c r="AN166" s="58"/>
      <c r="AO166" s="75" t="s">
        <v>2087</v>
      </c>
      <c r="AQ166" s="75" t="s">
        <v>2088</v>
      </c>
      <c r="AR166" s="76"/>
      <c r="AS166" s="166" t="s">
        <v>4509</v>
      </c>
      <c r="AU166" s="75" t="s">
        <v>2089</v>
      </c>
      <c r="AV166" s="76"/>
      <c r="AW166" s="72" t="s">
        <v>2090</v>
      </c>
      <c r="AX166" s="13"/>
      <c r="AY166" s="71" t="s">
        <v>2091</v>
      </c>
      <c r="AZ166" s="13"/>
      <c r="BA166" s="72" t="s">
        <v>2092</v>
      </c>
      <c r="BB166" s="17"/>
      <c r="BC166" s="75" t="s">
        <v>2093</v>
      </c>
      <c r="BD166" s="17"/>
      <c r="BE166" s="55" t="s">
        <v>2094</v>
      </c>
      <c r="BF166" s="17"/>
      <c r="BG166" s="88" t="s">
        <v>2095</v>
      </c>
      <c r="BH166" s="17"/>
      <c r="BI166" s="88" t="s">
        <v>2096</v>
      </c>
      <c r="BJ166" s="17"/>
      <c r="BK166" s="89" t="s">
        <v>2097</v>
      </c>
      <c r="BL166" s="17"/>
      <c r="BM166" s="176" t="s">
        <v>3951</v>
      </c>
      <c r="BN166" s="17"/>
      <c r="BO166" s="75" t="s">
        <v>2098</v>
      </c>
      <c r="BQ166" s="72" t="s">
        <v>2099</v>
      </c>
    </row>
    <row r="167" spans="1:69" s="21" customFormat="1" ht="13.5" customHeight="1" x14ac:dyDescent="0.2">
      <c r="A167" s="55" t="s">
        <v>235</v>
      </c>
      <c r="B167" s="67">
        <v>8718564521498</v>
      </c>
      <c r="C167" s="66" t="s">
        <v>1287</v>
      </c>
      <c r="D167" s="185" t="s">
        <v>4840</v>
      </c>
      <c r="E167" s="46" t="s">
        <v>1427</v>
      </c>
      <c r="F167" s="46" t="s">
        <v>333</v>
      </c>
      <c r="G167" s="46" t="s">
        <v>333</v>
      </c>
      <c r="H167" s="46" t="s">
        <v>1224</v>
      </c>
      <c r="I167" s="46" t="s">
        <v>4366</v>
      </c>
      <c r="J167" s="46" t="s">
        <v>4367</v>
      </c>
      <c r="K167" s="46" t="s">
        <v>333</v>
      </c>
      <c r="L167" s="46" t="s">
        <v>333</v>
      </c>
      <c r="M167" s="68" t="s">
        <v>333</v>
      </c>
      <c r="N167" s="68" t="s">
        <v>333</v>
      </c>
      <c r="O167" s="68" t="s">
        <v>333</v>
      </c>
      <c r="P167" s="69">
        <v>3.5000000000000003E-2</v>
      </c>
      <c r="Q167" s="50">
        <v>280</v>
      </c>
      <c r="R167" s="50">
        <v>125</v>
      </c>
      <c r="S167" s="51">
        <v>75</v>
      </c>
      <c r="T167" s="48">
        <f t="shared" si="59"/>
        <v>2625</v>
      </c>
      <c r="U167" s="52"/>
      <c r="V167" s="50">
        <v>5</v>
      </c>
      <c r="W167" s="53">
        <f t="shared" si="52"/>
        <v>0.42000000000000004</v>
      </c>
      <c r="X167" s="196">
        <f t="shared" si="56"/>
        <v>0.41160000000000002</v>
      </c>
      <c r="Y167" s="50">
        <v>280</v>
      </c>
      <c r="Z167" s="50">
        <v>125</v>
      </c>
      <c r="AA167" s="50">
        <v>90</v>
      </c>
      <c r="AB167" s="48">
        <f t="shared" si="60"/>
        <v>3150</v>
      </c>
      <c r="AC167" s="52"/>
      <c r="AD167" s="50">
        <v>70</v>
      </c>
      <c r="AE167" s="54">
        <v>3.04</v>
      </c>
      <c r="AF167" s="197">
        <f t="shared" si="54"/>
        <v>2.4500000000000002</v>
      </c>
      <c r="AG167" s="50">
        <v>30</v>
      </c>
      <c r="AH167" s="50">
        <v>28</v>
      </c>
      <c r="AI167" s="50">
        <v>27</v>
      </c>
      <c r="AJ167" s="167">
        <f t="shared" si="36"/>
        <v>2.2679999999999999E-2</v>
      </c>
      <c r="AK167" s="55"/>
      <c r="AL167" s="56" t="s">
        <v>3874</v>
      </c>
      <c r="AM167" s="57">
        <v>6507000000</v>
      </c>
      <c r="AN167" s="58"/>
      <c r="AO167" s="75" t="s">
        <v>2100</v>
      </c>
      <c r="AQ167" s="75" t="s">
        <v>2101</v>
      </c>
      <c r="AR167" s="76"/>
      <c r="AS167" s="166" t="s">
        <v>4510</v>
      </c>
      <c r="AU167" s="75" t="s">
        <v>2102</v>
      </c>
      <c r="AV167" s="76"/>
      <c r="AW167" s="166" t="s">
        <v>2103</v>
      </c>
      <c r="AX167" s="13"/>
      <c r="AY167" s="71" t="s">
        <v>2104</v>
      </c>
      <c r="AZ167" s="13"/>
      <c r="BA167" s="72" t="s">
        <v>2105</v>
      </c>
      <c r="BB167" s="17"/>
      <c r="BC167" s="75" t="s">
        <v>2106</v>
      </c>
      <c r="BD167" s="17"/>
      <c r="BE167" s="55" t="s">
        <v>2107</v>
      </c>
      <c r="BF167" s="17"/>
      <c r="BG167" s="88" t="s">
        <v>2108</v>
      </c>
      <c r="BH167" s="17"/>
      <c r="BI167" s="88" t="s">
        <v>2109</v>
      </c>
      <c r="BJ167" s="17"/>
      <c r="BK167" s="89" t="s">
        <v>2110</v>
      </c>
      <c r="BL167" s="17"/>
      <c r="BM167" s="176" t="s">
        <v>4214</v>
      </c>
      <c r="BN167" s="17"/>
      <c r="BO167" s="75" t="s">
        <v>2111</v>
      </c>
      <c r="BQ167" s="72" t="s">
        <v>2112</v>
      </c>
    </row>
    <row r="168" spans="1:69" s="21" customFormat="1" ht="13.5" customHeight="1" x14ac:dyDescent="0.2">
      <c r="A168" s="55" t="s">
        <v>1425</v>
      </c>
      <c r="B168" s="67">
        <v>8718564524628</v>
      </c>
      <c r="C168" s="66" t="s">
        <v>1426</v>
      </c>
      <c r="D168" s="185" t="s">
        <v>4841</v>
      </c>
      <c r="E168" s="46" t="s">
        <v>1427</v>
      </c>
      <c r="F168" s="46" t="s">
        <v>333</v>
      </c>
      <c r="G168" s="46" t="s">
        <v>333</v>
      </c>
      <c r="H168" s="46" t="s">
        <v>1224</v>
      </c>
      <c r="I168" s="46" t="s">
        <v>4366</v>
      </c>
      <c r="J168" s="46" t="s">
        <v>4367</v>
      </c>
      <c r="K168" s="46" t="s">
        <v>333</v>
      </c>
      <c r="L168" s="46" t="s">
        <v>333</v>
      </c>
      <c r="M168" s="68" t="s">
        <v>333</v>
      </c>
      <c r="N168" s="68" t="s">
        <v>333</v>
      </c>
      <c r="O168" s="68" t="s">
        <v>333</v>
      </c>
      <c r="P168" s="69">
        <v>3.5000000000000003E-2</v>
      </c>
      <c r="Q168" s="50">
        <v>280</v>
      </c>
      <c r="R168" s="50">
        <v>125</v>
      </c>
      <c r="S168" s="51">
        <v>75</v>
      </c>
      <c r="T168" s="48">
        <f t="shared" ref="T168:T169" si="64">(Q168/10*R168/10*S168/10)</f>
        <v>2625</v>
      </c>
      <c r="U168" s="52"/>
      <c r="V168" s="50">
        <v>5</v>
      </c>
      <c r="W168" s="53">
        <f t="shared" si="52"/>
        <v>0.42000000000000004</v>
      </c>
      <c r="X168" s="196">
        <f t="shared" si="56"/>
        <v>0.41160000000000002</v>
      </c>
      <c r="Y168" s="50">
        <v>280</v>
      </c>
      <c r="Z168" s="50">
        <v>125</v>
      </c>
      <c r="AA168" s="50">
        <v>90</v>
      </c>
      <c r="AB168" s="48">
        <f t="shared" ref="AB168:AB169" si="65">(Y168/10*Z168/10*AA168/10)</f>
        <v>3150</v>
      </c>
      <c r="AC168" s="52"/>
      <c r="AD168" s="50">
        <v>70</v>
      </c>
      <c r="AE168" s="54">
        <v>3.04</v>
      </c>
      <c r="AF168" s="197">
        <f t="shared" si="54"/>
        <v>2.4500000000000002</v>
      </c>
      <c r="AG168" s="50">
        <v>30</v>
      </c>
      <c r="AH168" s="50">
        <v>28</v>
      </c>
      <c r="AI168" s="50">
        <v>27</v>
      </c>
      <c r="AJ168" s="167">
        <f t="shared" ref="AJ168:AJ169" si="66">AG168*AH168*AI168/1000000</f>
        <v>2.2679999999999999E-2</v>
      </c>
      <c r="AK168" s="55"/>
      <c r="AL168" s="56" t="s">
        <v>3874</v>
      </c>
      <c r="AM168" s="57">
        <v>6507000000</v>
      </c>
      <c r="AN168" s="58"/>
      <c r="AO168" s="75" t="s">
        <v>2113</v>
      </c>
      <c r="AQ168" s="75" t="s">
        <v>2114</v>
      </c>
      <c r="AR168" s="76"/>
      <c r="AS168" s="166" t="s">
        <v>4494</v>
      </c>
      <c r="AU168" s="75" t="s">
        <v>2115</v>
      </c>
      <c r="AV168" s="76"/>
      <c r="AW168" s="72" t="s">
        <v>2116</v>
      </c>
      <c r="AX168" s="13"/>
      <c r="AY168" s="71" t="s">
        <v>2117</v>
      </c>
      <c r="AZ168" s="13"/>
      <c r="BA168" s="72" t="s">
        <v>2118</v>
      </c>
      <c r="BB168" s="17"/>
      <c r="BC168" s="75" t="s">
        <v>2119</v>
      </c>
      <c r="BD168" s="17"/>
      <c r="BE168" s="55" t="s">
        <v>2120</v>
      </c>
      <c r="BF168" s="17"/>
      <c r="BG168" s="88" t="s">
        <v>2121</v>
      </c>
      <c r="BH168" s="17"/>
      <c r="BI168" s="88" t="s">
        <v>2122</v>
      </c>
      <c r="BJ168" s="17"/>
      <c r="BK168" s="89" t="s">
        <v>2123</v>
      </c>
      <c r="BL168" s="17"/>
      <c r="BM168" s="176" t="s">
        <v>4215</v>
      </c>
      <c r="BN168" s="17"/>
      <c r="BO168" s="75" t="s">
        <v>2124</v>
      </c>
      <c r="BQ168" s="72" t="s">
        <v>2125</v>
      </c>
    </row>
    <row r="169" spans="1:69" s="21" customFormat="1" ht="13.5" customHeight="1" x14ac:dyDescent="0.25">
      <c r="A169" s="85" t="s">
        <v>4134</v>
      </c>
      <c r="B169" s="67">
        <v>8718564525090</v>
      </c>
      <c r="C169" s="214" t="s">
        <v>4395</v>
      </c>
      <c r="D169" s="214" t="s">
        <v>4842</v>
      </c>
      <c r="E169" s="46" t="s">
        <v>1427</v>
      </c>
      <c r="F169" s="46" t="s">
        <v>333</v>
      </c>
      <c r="G169" s="46" t="s">
        <v>333</v>
      </c>
      <c r="H169" s="46" t="s">
        <v>1202</v>
      </c>
      <c r="I169" s="46" t="s">
        <v>4135</v>
      </c>
      <c r="J169" s="46" t="s">
        <v>4136</v>
      </c>
      <c r="K169" s="46" t="s">
        <v>333</v>
      </c>
      <c r="L169" s="46" t="s">
        <v>333</v>
      </c>
      <c r="M169" s="68" t="s">
        <v>333</v>
      </c>
      <c r="N169" s="68" t="s">
        <v>333</v>
      </c>
      <c r="O169" s="68" t="s">
        <v>333</v>
      </c>
      <c r="P169" s="69">
        <f>W169/12</f>
        <v>0.12166666666666666</v>
      </c>
      <c r="Q169" s="50">
        <v>415</v>
      </c>
      <c r="R169" s="50">
        <v>315</v>
      </c>
      <c r="S169" s="51">
        <v>36</v>
      </c>
      <c r="T169" s="48">
        <f t="shared" si="64"/>
        <v>4706.1000000000004</v>
      </c>
      <c r="U169" s="52"/>
      <c r="V169" s="50">
        <v>5</v>
      </c>
      <c r="W169" s="53">
        <v>1.46</v>
      </c>
      <c r="X169" s="196">
        <f t="shared" si="56"/>
        <v>1.4307999999999998</v>
      </c>
      <c r="Y169" s="50">
        <v>415</v>
      </c>
      <c r="Z169" s="50">
        <v>315</v>
      </c>
      <c r="AA169" s="50">
        <v>36</v>
      </c>
      <c r="AB169" s="48">
        <f t="shared" si="65"/>
        <v>4706.1000000000004</v>
      </c>
      <c r="AC169" s="52"/>
      <c r="AD169" s="50">
        <v>70</v>
      </c>
      <c r="AE169" s="54">
        <v>9.5</v>
      </c>
      <c r="AF169" s="197">
        <f t="shared" si="54"/>
        <v>8.5166666666666657</v>
      </c>
      <c r="AG169" s="50">
        <v>50</v>
      </c>
      <c r="AH169" s="50">
        <v>39</v>
      </c>
      <c r="AI169" s="50">
        <v>30</v>
      </c>
      <c r="AJ169" s="167">
        <f t="shared" si="66"/>
        <v>5.8500000000000003E-2</v>
      </c>
      <c r="AK169" s="55"/>
      <c r="AL169" s="56" t="s">
        <v>3874</v>
      </c>
      <c r="AM169" s="57">
        <v>6507000000</v>
      </c>
      <c r="AN169" s="58"/>
      <c r="AO169" s="78" t="s">
        <v>4142</v>
      </c>
      <c r="AQ169" s="78" t="s">
        <v>4163</v>
      </c>
      <c r="AR169" s="73"/>
      <c r="AS169" s="55" t="s">
        <v>4526</v>
      </c>
      <c r="AU169" s="169" t="s">
        <v>4137</v>
      </c>
      <c r="AV169" s="61"/>
      <c r="AW169" s="212" t="s">
        <v>4138</v>
      </c>
      <c r="AX169" s="13"/>
      <c r="AY169" s="212" t="s">
        <v>4143</v>
      </c>
      <c r="AZ169" s="13"/>
      <c r="BA169" s="173" t="s">
        <v>4139</v>
      </c>
      <c r="BB169" s="17"/>
      <c r="BC169" s="173" t="s">
        <v>4144</v>
      </c>
      <c r="BD169" s="17"/>
      <c r="BE169" s="173" t="s">
        <v>4145</v>
      </c>
      <c r="BF169" s="17"/>
      <c r="BG169" s="72" t="s">
        <v>4162</v>
      </c>
      <c r="BH169" s="17"/>
      <c r="BI169" s="213" t="s">
        <v>4140</v>
      </c>
      <c r="BJ169" s="17"/>
      <c r="BK169" s="216" t="s">
        <v>4146</v>
      </c>
      <c r="BL169" s="17"/>
      <c r="BM169" s="169" t="s">
        <v>4147</v>
      </c>
      <c r="BN169" s="17"/>
      <c r="BO169" s="169" t="s">
        <v>4148</v>
      </c>
      <c r="BQ169" s="169" t="s">
        <v>4149</v>
      </c>
    </row>
    <row r="170" spans="1:69" s="21" customFormat="1" ht="13.5" customHeight="1" x14ac:dyDescent="0.25">
      <c r="A170" s="85" t="s">
        <v>4141</v>
      </c>
      <c r="B170" s="67">
        <v>8718564525106</v>
      </c>
      <c r="C170" s="214" t="s">
        <v>4396</v>
      </c>
      <c r="D170" s="214" t="s">
        <v>4842</v>
      </c>
      <c r="E170" s="46" t="s">
        <v>1427</v>
      </c>
      <c r="F170" s="46" t="s">
        <v>333</v>
      </c>
      <c r="G170" s="46" t="s">
        <v>333</v>
      </c>
      <c r="H170" s="46" t="s">
        <v>1202</v>
      </c>
      <c r="I170" s="46" t="s">
        <v>4135</v>
      </c>
      <c r="J170" s="46" t="s">
        <v>4136</v>
      </c>
      <c r="K170" s="46" t="s">
        <v>333</v>
      </c>
      <c r="L170" s="46" t="s">
        <v>333</v>
      </c>
      <c r="M170" s="68" t="s">
        <v>333</v>
      </c>
      <c r="N170" s="68" t="s">
        <v>333</v>
      </c>
      <c r="O170" s="68" t="s">
        <v>333</v>
      </c>
      <c r="P170" s="69">
        <f>W170/12</f>
        <v>0.12166666666666666</v>
      </c>
      <c r="Q170" s="50">
        <v>415</v>
      </c>
      <c r="R170" s="50">
        <v>315</v>
      </c>
      <c r="S170" s="51">
        <v>36</v>
      </c>
      <c r="T170" s="48">
        <f t="shared" ref="T170" si="67">(Q170/10*R170/10*S170/10)</f>
        <v>4706.1000000000004</v>
      </c>
      <c r="U170" s="52"/>
      <c r="V170" s="50">
        <v>5</v>
      </c>
      <c r="W170" s="53">
        <v>1.46</v>
      </c>
      <c r="X170" s="196">
        <f t="shared" si="56"/>
        <v>1.4307999999999998</v>
      </c>
      <c r="Y170" s="50">
        <v>415</v>
      </c>
      <c r="Z170" s="50">
        <v>315</v>
      </c>
      <c r="AA170" s="50">
        <v>36</v>
      </c>
      <c r="AB170" s="48">
        <f t="shared" ref="AB170" si="68">(Y170/10*Z170/10*AA170/10)</f>
        <v>4706.1000000000004</v>
      </c>
      <c r="AC170" s="52"/>
      <c r="AD170" s="50">
        <v>70</v>
      </c>
      <c r="AE170" s="54">
        <v>9.5</v>
      </c>
      <c r="AF170" s="197">
        <f t="shared" si="54"/>
        <v>8.5166666666666657</v>
      </c>
      <c r="AG170" s="50">
        <v>50</v>
      </c>
      <c r="AH170" s="50">
        <v>39</v>
      </c>
      <c r="AI170" s="50">
        <v>30</v>
      </c>
      <c r="AJ170" s="167">
        <f t="shared" ref="AJ170" si="69">AG170*AH170*AI170/1000000</f>
        <v>5.8500000000000003E-2</v>
      </c>
      <c r="AK170" s="55"/>
      <c r="AL170" s="56" t="s">
        <v>3874</v>
      </c>
      <c r="AM170" s="57">
        <v>6507000000</v>
      </c>
      <c r="AN170" s="58"/>
      <c r="AO170" s="78" t="s">
        <v>4142</v>
      </c>
      <c r="AQ170" s="78" t="s">
        <v>4163</v>
      </c>
      <c r="AR170" s="73"/>
      <c r="AS170" s="55" t="s">
        <v>4526</v>
      </c>
      <c r="AU170" s="169" t="s">
        <v>4137</v>
      </c>
      <c r="AV170" s="61"/>
      <c r="AW170" s="212" t="s">
        <v>4138</v>
      </c>
      <c r="AX170" s="13"/>
      <c r="AY170" s="212" t="s">
        <v>4143</v>
      </c>
      <c r="AZ170" s="13"/>
      <c r="BA170" s="173" t="s">
        <v>4139</v>
      </c>
      <c r="BB170" s="17"/>
      <c r="BC170" s="173" t="s">
        <v>4144</v>
      </c>
      <c r="BD170" s="17"/>
      <c r="BE170" s="173" t="s">
        <v>4145</v>
      </c>
      <c r="BF170" s="17"/>
      <c r="BG170" s="72" t="s">
        <v>4162</v>
      </c>
      <c r="BH170" s="17"/>
      <c r="BI170" s="213" t="s">
        <v>4140</v>
      </c>
      <c r="BJ170" s="17"/>
      <c r="BK170" s="216" t="s">
        <v>4146</v>
      </c>
      <c r="BL170" s="17"/>
      <c r="BM170" s="169" t="s">
        <v>4147</v>
      </c>
      <c r="BN170" s="17"/>
      <c r="BO170" s="169" t="s">
        <v>4148</v>
      </c>
      <c r="BQ170" s="169" t="s">
        <v>4149</v>
      </c>
    </row>
    <row r="171" spans="1:69" s="21" customFormat="1" ht="13.5" customHeight="1" x14ac:dyDescent="0.2">
      <c r="A171" s="85" t="s">
        <v>68</v>
      </c>
      <c r="B171" s="67">
        <v>8718564521504</v>
      </c>
      <c r="C171" s="91" t="s">
        <v>1288</v>
      </c>
      <c r="D171" s="214" t="s">
        <v>4843</v>
      </c>
      <c r="E171" s="46" t="s">
        <v>1427</v>
      </c>
      <c r="F171" s="46" t="s">
        <v>333</v>
      </c>
      <c r="G171" s="46" t="s">
        <v>333</v>
      </c>
      <c r="H171" s="46" t="s">
        <v>1224</v>
      </c>
      <c r="I171" s="46" t="s">
        <v>4366</v>
      </c>
      <c r="J171" s="46" t="s">
        <v>4367</v>
      </c>
      <c r="K171" s="46" t="s">
        <v>333</v>
      </c>
      <c r="L171" s="46" t="s">
        <v>333</v>
      </c>
      <c r="M171" s="68" t="s">
        <v>333</v>
      </c>
      <c r="N171" s="68" t="s">
        <v>333</v>
      </c>
      <c r="O171" s="68" t="s">
        <v>333</v>
      </c>
      <c r="P171" s="69">
        <f>W171/12</f>
        <v>0.12166666666666666</v>
      </c>
      <c r="Q171" s="50">
        <v>415</v>
      </c>
      <c r="R171" s="50">
        <v>315</v>
      </c>
      <c r="S171" s="51">
        <v>36</v>
      </c>
      <c r="T171" s="48">
        <f t="shared" si="59"/>
        <v>4706.1000000000004</v>
      </c>
      <c r="U171" s="52"/>
      <c r="V171" s="50">
        <v>5</v>
      </c>
      <c r="W171" s="53">
        <v>1.46</v>
      </c>
      <c r="X171" s="196">
        <f t="shared" si="56"/>
        <v>1.4307999999999998</v>
      </c>
      <c r="Y171" s="50">
        <v>415</v>
      </c>
      <c r="Z171" s="50">
        <v>315</v>
      </c>
      <c r="AA171" s="50">
        <v>36</v>
      </c>
      <c r="AB171" s="48">
        <f t="shared" si="60"/>
        <v>4706.1000000000004</v>
      </c>
      <c r="AC171" s="52"/>
      <c r="AD171" s="50">
        <v>70</v>
      </c>
      <c r="AE171" s="54">
        <v>9.5</v>
      </c>
      <c r="AF171" s="197">
        <f t="shared" si="54"/>
        <v>8.5166666666666657</v>
      </c>
      <c r="AG171" s="50">
        <v>50</v>
      </c>
      <c r="AH171" s="50">
        <v>39</v>
      </c>
      <c r="AI171" s="50">
        <v>30</v>
      </c>
      <c r="AJ171" s="167">
        <f t="shared" si="36"/>
        <v>5.8500000000000003E-2</v>
      </c>
      <c r="AK171" s="55"/>
      <c r="AL171" s="56" t="s">
        <v>3874</v>
      </c>
      <c r="AM171" s="57">
        <v>6507000000</v>
      </c>
      <c r="AN171" s="58"/>
      <c r="AO171" s="78" t="s">
        <v>2126</v>
      </c>
      <c r="AQ171" s="55" t="s">
        <v>2127</v>
      </c>
      <c r="AR171" s="73"/>
      <c r="AS171" s="166" t="s">
        <v>4511</v>
      </c>
      <c r="AU171" s="78" t="s">
        <v>2128</v>
      </c>
      <c r="AV171" s="61"/>
      <c r="AW171" s="72" t="s">
        <v>2129</v>
      </c>
      <c r="AX171" s="13"/>
      <c r="AY171" s="71" t="s">
        <v>2130</v>
      </c>
      <c r="AZ171" s="13"/>
      <c r="BA171" s="72" t="s">
        <v>2131</v>
      </c>
      <c r="BB171" s="17"/>
      <c r="BC171" s="78" t="s">
        <v>2132</v>
      </c>
      <c r="BD171" s="17"/>
      <c r="BE171" s="55" t="s">
        <v>2133</v>
      </c>
      <c r="BF171" s="17"/>
      <c r="BG171" s="72" t="s">
        <v>2134</v>
      </c>
      <c r="BH171" s="17"/>
      <c r="BI171" s="72" t="s">
        <v>2135</v>
      </c>
      <c r="BJ171" s="17"/>
      <c r="BK171" s="70" t="s">
        <v>2136</v>
      </c>
      <c r="BL171" s="17"/>
      <c r="BM171" s="169" t="s">
        <v>4216</v>
      </c>
      <c r="BN171" s="17"/>
      <c r="BO171" s="78" t="s">
        <v>2137</v>
      </c>
      <c r="BQ171" s="116" t="s">
        <v>2138</v>
      </c>
    </row>
    <row r="172" spans="1:69" s="21" customFormat="1" ht="13.5" customHeight="1" x14ac:dyDescent="0.2">
      <c r="A172" s="85" t="s">
        <v>236</v>
      </c>
      <c r="B172" s="67">
        <v>8718564521511</v>
      </c>
      <c r="C172" s="91" t="s">
        <v>1289</v>
      </c>
      <c r="D172" s="214" t="s">
        <v>4843</v>
      </c>
      <c r="E172" s="46" t="s">
        <v>1427</v>
      </c>
      <c r="F172" s="46" t="s">
        <v>333</v>
      </c>
      <c r="G172" s="46" t="s">
        <v>333</v>
      </c>
      <c r="H172" s="46" t="s">
        <v>1224</v>
      </c>
      <c r="I172" s="46" t="s">
        <v>4366</v>
      </c>
      <c r="J172" s="46" t="s">
        <v>4367</v>
      </c>
      <c r="K172" s="46" t="s">
        <v>333</v>
      </c>
      <c r="L172" s="46" t="s">
        <v>333</v>
      </c>
      <c r="M172" s="68" t="s">
        <v>333</v>
      </c>
      <c r="N172" s="68" t="s">
        <v>333</v>
      </c>
      <c r="O172" s="68" t="s">
        <v>333</v>
      </c>
      <c r="P172" s="69">
        <v>0.14000000000000001</v>
      </c>
      <c r="Q172" s="50">
        <v>435</v>
      </c>
      <c r="R172" s="50">
        <v>325</v>
      </c>
      <c r="S172" s="51">
        <v>36</v>
      </c>
      <c r="T172" s="48">
        <f t="shared" si="59"/>
        <v>5089.5</v>
      </c>
      <c r="U172" s="52"/>
      <c r="V172" s="50">
        <v>5</v>
      </c>
      <c r="W172" s="53">
        <v>1.5</v>
      </c>
      <c r="X172" s="196">
        <f t="shared" si="56"/>
        <v>1.47</v>
      </c>
      <c r="Y172" s="50">
        <v>435</v>
      </c>
      <c r="Z172" s="50">
        <v>325</v>
      </c>
      <c r="AA172" s="50">
        <v>36</v>
      </c>
      <c r="AB172" s="48">
        <f t="shared" si="60"/>
        <v>5089.5</v>
      </c>
      <c r="AC172" s="52"/>
      <c r="AD172" s="50">
        <v>70</v>
      </c>
      <c r="AE172" s="54">
        <v>11</v>
      </c>
      <c r="AF172" s="197">
        <f t="shared" si="54"/>
        <v>9.8000000000000007</v>
      </c>
      <c r="AG172" s="50">
        <v>50</v>
      </c>
      <c r="AH172" s="50">
        <v>39</v>
      </c>
      <c r="AI172" s="50">
        <v>30</v>
      </c>
      <c r="AJ172" s="167">
        <f t="shared" si="36"/>
        <v>5.8500000000000003E-2</v>
      </c>
      <c r="AK172" s="55"/>
      <c r="AL172" s="56" t="s">
        <v>3874</v>
      </c>
      <c r="AM172" s="57">
        <v>6507000000</v>
      </c>
      <c r="AN172" s="58"/>
      <c r="AO172" s="78" t="s">
        <v>2139</v>
      </c>
      <c r="AQ172" s="55" t="s">
        <v>2140</v>
      </c>
      <c r="AR172" s="73"/>
      <c r="AS172" s="166" t="s">
        <v>4512</v>
      </c>
      <c r="AU172" s="78" t="s">
        <v>2141</v>
      </c>
      <c r="AV172" s="61"/>
      <c r="AW172" s="72" t="s">
        <v>2142</v>
      </c>
      <c r="AX172" s="13"/>
      <c r="AY172" s="71" t="s">
        <v>2143</v>
      </c>
      <c r="AZ172" s="13"/>
      <c r="BA172" s="72" t="s">
        <v>2144</v>
      </c>
      <c r="BB172" s="17"/>
      <c r="BC172" s="78" t="s">
        <v>2145</v>
      </c>
      <c r="BD172" s="17"/>
      <c r="BE172" s="55" t="s">
        <v>2146</v>
      </c>
      <c r="BF172" s="17"/>
      <c r="BG172" s="72" t="s">
        <v>2147</v>
      </c>
      <c r="BH172" s="17"/>
      <c r="BI172" s="70" t="s">
        <v>2148</v>
      </c>
      <c r="BJ172" s="17"/>
      <c r="BK172" s="89" t="s">
        <v>2149</v>
      </c>
      <c r="BL172" s="17"/>
      <c r="BM172" s="169" t="s">
        <v>3952</v>
      </c>
      <c r="BN172" s="17"/>
      <c r="BO172" s="78" t="s">
        <v>2150</v>
      </c>
      <c r="BQ172" s="116" t="s">
        <v>2151</v>
      </c>
    </row>
    <row r="173" spans="1:69" s="21" customFormat="1" ht="13.5" customHeight="1" x14ac:dyDescent="0.2">
      <c r="A173" s="85" t="s">
        <v>248</v>
      </c>
      <c r="B173" s="67">
        <v>8718564521528</v>
      </c>
      <c r="C173" s="91" t="s">
        <v>1290</v>
      </c>
      <c r="D173" s="214" t="s">
        <v>4844</v>
      </c>
      <c r="E173" s="46" t="s">
        <v>1427</v>
      </c>
      <c r="F173" s="46" t="s">
        <v>333</v>
      </c>
      <c r="G173" s="46" t="s">
        <v>333</v>
      </c>
      <c r="H173" s="46" t="s">
        <v>1224</v>
      </c>
      <c r="I173" s="46" t="s">
        <v>4366</v>
      </c>
      <c r="J173" s="46" t="s">
        <v>4367</v>
      </c>
      <c r="K173" s="46" t="s">
        <v>333</v>
      </c>
      <c r="L173" s="46" t="s">
        <v>333</v>
      </c>
      <c r="M173" s="68" t="s">
        <v>333</v>
      </c>
      <c r="N173" s="68" t="s">
        <v>333</v>
      </c>
      <c r="O173" s="68" t="s">
        <v>333</v>
      </c>
      <c r="P173" s="69">
        <v>0.24</v>
      </c>
      <c r="Q173" s="50">
        <v>600</v>
      </c>
      <c r="R173" s="50">
        <v>325</v>
      </c>
      <c r="S173" s="51">
        <v>36</v>
      </c>
      <c r="T173" s="48">
        <f t="shared" si="59"/>
        <v>7020</v>
      </c>
      <c r="U173" s="52"/>
      <c r="V173" s="50">
        <v>5</v>
      </c>
      <c r="W173" s="53">
        <v>2.82</v>
      </c>
      <c r="X173" s="196">
        <f t="shared" si="56"/>
        <v>2.7635999999999998</v>
      </c>
      <c r="Y173" s="50">
        <v>600</v>
      </c>
      <c r="Z173" s="50">
        <v>325</v>
      </c>
      <c r="AA173" s="50">
        <v>36</v>
      </c>
      <c r="AB173" s="48">
        <f t="shared" si="60"/>
        <v>7020</v>
      </c>
      <c r="AC173" s="52"/>
      <c r="AD173" s="50">
        <v>70</v>
      </c>
      <c r="AE173" s="54">
        <v>12</v>
      </c>
      <c r="AF173" s="197">
        <f t="shared" si="54"/>
        <v>16.8</v>
      </c>
      <c r="AG173" s="50">
        <v>50</v>
      </c>
      <c r="AH173" s="50">
        <v>40</v>
      </c>
      <c r="AI173" s="50">
        <v>40</v>
      </c>
      <c r="AJ173" s="167">
        <f t="shared" si="36"/>
        <v>0.08</v>
      </c>
      <c r="AK173" s="55"/>
      <c r="AL173" s="56" t="s">
        <v>3874</v>
      </c>
      <c r="AM173" s="57">
        <v>6507000000</v>
      </c>
      <c r="AN173" s="58"/>
      <c r="AO173" s="168" t="s">
        <v>2126</v>
      </c>
      <c r="AQ173" s="55" t="s">
        <v>2152</v>
      </c>
      <c r="AR173" s="73"/>
      <c r="AS173" s="166" t="s">
        <v>4511</v>
      </c>
      <c r="AU173" s="78" t="s">
        <v>2153</v>
      </c>
      <c r="AV173" s="61"/>
      <c r="AW173" s="166" t="s">
        <v>2129</v>
      </c>
      <c r="AX173" s="13"/>
      <c r="AY173" s="71" t="s">
        <v>2154</v>
      </c>
      <c r="AZ173" s="13"/>
      <c r="BA173" s="166" t="s">
        <v>2131</v>
      </c>
      <c r="BB173" s="17"/>
      <c r="BC173" s="78" t="s">
        <v>2155</v>
      </c>
      <c r="BD173" s="17"/>
      <c r="BE173" s="166" t="s">
        <v>2133</v>
      </c>
      <c r="BF173" s="17"/>
      <c r="BG173" s="166" t="s">
        <v>4462</v>
      </c>
      <c r="BH173" s="17"/>
      <c r="BI173" s="70" t="s">
        <v>2156</v>
      </c>
      <c r="BJ173" s="17"/>
      <c r="BK173" s="89" t="s">
        <v>2157</v>
      </c>
      <c r="BL173" s="17"/>
      <c r="BM173" s="169" t="s">
        <v>4217</v>
      </c>
      <c r="BN173" s="17"/>
      <c r="BO173" s="78" t="s">
        <v>2158</v>
      </c>
      <c r="BQ173" s="116" t="s">
        <v>2159</v>
      </c>
    </row>
    <row r="174" spans="1:69" s="21" customFormat="1" ht="13.5" customHeight="1" x14ac:dyDescent="0.2">
      <c r="A174" s="55" t="s">
        <v>69</v>
      </c>
      <c r="B174" s="67">
        <v>8718564521535</v>
      </c>
      <c r="C174" s="66" t="s">
        <v>1291</v>
      </c>
      <c r="D174" s="185" t="s">
        <v>4845</v>
      </c>
      <c r="E174" s="46" t="s">
        <v>1427</v>
      </c>
      <c r="F174" s="46" t="s">
        <v>333</v>
      </c>
      <c r="G174" s="46" t="s">
        <v>333</v>
      </c>
      <c r="H174" s="46" t="s">
        <v>1224</v>
      </c>
      <c r="I174" s="46" t="s">
        <v>4366</v>
      </c>
      <c r="J174" s="46" t="s">
        <v>4367</v>
      </c>
      <c r="K174" s="46" t="s">
        <v>333</v>
      </c>
      <c r="L174" s="46" t="s">
        <v>333</v>
      </c>
      <c r="M174" s="68" t="s">
        <v>333</v>
      </c>
      <c r="N174" s="68" t="s">
        <v>333</v>
      </c>
      <c r="O174" s="68" t="s">
        <v>333</v>
      </c>
      <c r="P174" s="69">
        <f>W174/12</f>
        <v>0.12166666666666666</v>
      </c>
      <c r="Q174" s="50">
        <v>415</v>
      </c>
      <c r="R174" s="50">
        <v>315</v>
      </c>
      <c r="S174" s="51">
        <v>36</v>
      </c>
      <c r="T174" s="48">
        <f t="shared" si="59"/>
        <v>4706.1000000000004</v>
      </c>
      <c r="U174" s="52"/>
      <c r="V174" s="50">
        <v>5</v>
      </c>
      <c r="W174" s="53">
        <v>1.46</v>
      </c>
      <c r="X174" s="196">
        <f t="shared" si="56"/>
        <v>1.4307999999999998</v>
      </c>
      <c r="Y174" s="50">
        <v>415</v>
      </c>
      <c r="Z174" s="50">
        <v>315</v>
      </c>
      <c r="AA174" s="50">
        <v>36</v>
      </c>
      <c r="AB174" s="48">
        <f t="shared" si="60"/>
        <v>4706.1000000000004</v>
      </c>
      <c r="AC174" s="52"/>
      <c r="AD174" s="50">
        <v>70</v>
      </c>
      <c r="AE174" s="54">
        <v>9.5</v>
      </c>
      <c r="AF174" s="197">
        <f t="shared" si="54"/>
        <v>8.5166666666666657</v>
      </c>
      <c r="AG174" s="50">
        <v>50</v>
      </c>
      <c r="AH174" s="50">
        <v>39</v>
      </c>
      <c r="AI174" s="50">
        <v>30</v>
      </c>
      <c r="AJ174" s="167">
        <f t="shared" si="36"/>
        <v>5.8500000000000003E-2</v>
      </c>
      <c r="AK174" s="55"/>
      <c r="AL174" s="56" t="s">
        <v>3874</v>
      </c>
      <c r="AM174" s="57">
        <v>6507000000</v>
      </c>
      <c r="AN174" s="58"/>
      <c r="AO174" s="78" t="s">
        <v>2160</v>
      </c>
      <c r="AQ174" s="55" t="s">
        <v>2161</v>
      </c>
      <c r="AR174" s="73"/>
      <c r="AS174" s="166" t="s">
        <v>4513</v>
      </c>
      <c r="AU174" s="78" t="s">
        <v>2162</v>
      </c>
      <c r="AV174" s="61"/>
      <c r="AW174" s="72" t="s">
        <v>2163</v>
      </c>
      <c r="AX174" s="13"/>
      <c r="AY174" s="71" t="s">
        <v>2164</v>
      </c>
      <c r="AZ174" s="13"/>
      <c r="BA174" s="72" t="s">
        <v>2165</v>
      </c>
      <c r="BB174" s="17"/>
      <c r="BC174" s="78" t="s">
        <v>2166</v>
      </c>
      <c r="BD174" s="17"/>
      <c r="BE174" s="55" t="s">
        <v>2167</v>
      </c>
      <c r="BF174" s="17"/>
      <c r="BG174" s="72" t="s">
        <v>2168</v>
      </c>
      <c r="BH174" s="17"/>
      <c r="BI174" s="72" t="s">
        <v>2169</v>
      </c>
      <c r="BJ174" s="17"/>
      <c r="BK174" s="70" t="s">
        <v>2170</v>
      </c>
      <c r="BL174" s="17"/>
      <c r="BM174" s="169" t="s">
        <v>3953</v>
      </c>
      <c r="BN174" s="17"/>
      <c r="BO174" s="78" t="s">
        <v>2171</v>
      </c>
      <c r="BQ174" s="116" t="s">
        <v>2172</v>
      </c>
    </row>
    <row r="175" spans="1:69" s="21" customFormat="1" ht="13.5" customHeight="1" x14ac:dyDescent="0.2">
      <c r="A175" s="55" t="s">
        <v>70</v>
      </c>
      <c r="B175" s="67">
        <v>8718564521559</v>
      </c>
      <c r="C175" s="66" t="s">
        <v>1292</v>
      </c>
      <c r="D175" s="185" t="s">
        <v>4846</v>
      </c>
      <c r="E175" s="77" t="s">
        <v>333</v>
      </c>
      <c r="F175" s="77" t="s">
        <v>333</v>
      </c>
      <c r="G175" s="77" t="s">
        <v>333</v>
      </c>
      <c r="H175" s="77" t="s">
        <v>333</v>
      </c>
      <c r="I175" s="77" t="s">
        <v>333</v>
      </c>
      <c r="J175" s="77" t="s">
        <v>333</v>
      </c>
      <c r="K175" s="77" t="s">
        <v>333</v>
      </c>
      <c r="L175" s="77" t="s">
        <v>333</v>
      </c>
      <c r="M175" s="68" t="s">
        <v>333</v>
      </c>
      <c r="N175" s="68" t="s">
        <v>333</v>
      </c>
      <c r="O175" s="68" t="s">
        <v>333</v>
      </c>
      <c r="P175" s="69">
        <v>0.06</v>
      </c>
      <c r="Q175" s="50">
        <v>285</v>
      </c>
      <c r="R175" s="50">
        <v>220</v>
      </c>
      <c r="S175" s="51">
        <v>36</v>
      </c>
      <c r="T175" s="48">
        <f t="shared" si="59"/>
        <v>2257.1999999999998</v>
      </c>
      <c r="U175" s="52"/>
      <c r="V175" s="50">
        <v>5</v>
      </c>
      <c r="W175" s="53">
        <v>0.36</v>
      </c>
      <c r="X175" s="196">
        <f t="shared" si="56"/>
        <v>0.3528</v>
      </c>
      <c r="Y175" s="50">
        <v>285</v>
      </c>
      <c r="Z175" s="50">
        <v>220</v>
      </c>
      <c r="AA175" s="50">
        <v>115</v>
      </c>
      <c r="AB175" s="48">
        <f t="shared" si="60"/>
        <v>7210.5</v>
      </c>
      <c r="AC175" s="52"/>
      <c r="AD175" s="50">
        <v>70</v>
      </c>
      <c r="AE175" s="54">
        <v>4.1500000000000004</v>
      </c>
      <c r="AF175" s="197">
        <f t="shared" si="54"/>
        <v>4.2</v>
      </c>
      <c r="AG175" s="50">
        <v>45</v>
      </c>
      <c r="AH175" s="50">
        <v>30</v>
      </c>
      <c r="AI175" s="50">
        <v>44</v>
      </c>
      <c r="AJ175" s="167">
        <f t="shared" si="36"/>
        <v>5.9400000000000001E-2</v>
      </c>
      <c r="AK175" s="55"/>
      <c r="AL175" s="56" t="s">
        <v>3874</v>
      </c>
      <c r="AM175" s="57">
        <v>6507000000</v>
      </c>
      <c r="AN175" s="58"/>
      <c r="AO175" s="55" t="s">
        <v>1205</v>
      </c>
      <c r="AQ175" s="55" t="s">
        <v>1207</v>
      </c>
      <c r="AR175" s="73"/>
      <c r="AS175" s="55" t="s">
        <v>308</v>
      </c>
      <c r="AU175" s="78" t="s">
        <v>1209</v>
      </c>
      <c r="AV175" s="61"/>
      <c r="AW175" s="55" t="s">
        <v>2173</v>
      </c>
      <c r="AX175" s="17"/>
      <c r="AY175" s="71" t="s">
        <v>2174</v>
      </c>
      <c r="AZ175" s="17"/>
      <c r="BA175" s="55" t="s">
        <v>2175</v>
      </c>
      <c r="BB175" s="17"/>
      <c r="BC175" s="78" t="s">
        <v>1225</v>
      </c>
      <c r="BD175" s="17"/>
      <c r="BE175" s="55" t="s">
        <v>2176</v>
      </c>
      <c r="BF175" s="17"/>
      <c r="BG175" s="55" t="s">
        <v>1213</v>
      </c>
      <c r="BH175" s="17"/>
      <c r="BI175" s="86" t="s">
        <v>1216</v>
      </c>
      <c r="BJ175" s="17"/>
      <c r="BK175" s="78" t="s">
        <v>1217</v>
      </c>
      <c r="BL175" s="17"/>
      <c r="BM175" s="169" t="s">
        <v>3954</v>
      </c>
      <c r="BN175" s="17"/>
      <c r="BO175" s="78" t="s">
        <v>1219</v>
      </c>
      <c r="BQ175" s="187" t="s">
        <v>1221</v>
      </c>
    </row>
    <row r="176" spans="1:69" s="21" customFormat="1" ht="13.5" customHeight="1" x14ac:dyDescent="0.2">
      <c r="A176" s="55" t="s">
        <v>71</v>
      </c>
      <c r="B176" s="67">
        <v>8718564521566</v>
      </c>
      <c r="C176" s="66" t="s">
        <v>1293</v>
      </c>
      <c r="D176" s="185" t="s">
        <v>4847</v>
      </c>
      <c r="E176" s="77" t="s">
        <v>333</v>
      </c>
      <c r="F176" s="77" t="s">
        <v>333</v>
      </c>
      <c r="G176" s="77" t="s">
        <v>333</v>
      </c>
      <c r="H176" s="77" t="s">
        <v>333</v>
      </c>
      <c r="I176" s="77" t="s">
        <v>333</v>
      </c>
      <c r="J176" s="77" t="s">
        <v>333</v>
      </c>
      <c r="K176" s="77" t="s">
        <v>333</v>
      </c>
      <c r="L176" s="77" t="s">
        <v>333</v>
      </c>
      <c r="M176" s="68" t="s">
        <v>333</v>
      </c>
      <c r="N176" s="68" t="s">
        <v>333</v>
      </c>
      <c r="O176" s="68" t="s">
        <v>333</v>
      </c>
      <c r="P176" s="69">
        <v>0.188</v>
      </c>
      <c r="Q176" s="50">
        <v>410</v>
      </c>
      <c r="R176" s="50">
        <v>260</v>
      </c>
      <c r="S176" s="51">
        <v>36</v>
      </c>
      <c r="T176" s="48">
        <f t="shared" si="59"/>
        <v>3837.6</v>
      </c>
      <c r="U176" s="52"/>
      <c r="V176" s="50">
        <v>5</v>
      </c>
      <c r="W176" s="53">
        <v>0.94</v>
      </c>
      <c r="X176" s="196">
        <f t="shared" si="56"/>
        <v>0.92119999999999991</v>
      </c>
      <c r="Y176" s="50">
        <v>410</v>
      </c>
      <c r="Z176" s="50">
        <v>260</v>
      </c>
      <c r="AA176" s="50">
        <v>160</v>
      </c>
      <c r="AB176" s="48">
        <f t="shared" si="60"/>
        <v>17056</v>
      </c>
      <c r="AC176" s="52"/>
      <c r="AD176" s="50">
        <v>70</v>
      </c>
      <c r="AE176" s="54">
        <v>10.5</v>
      </c>
      <c r="AF176" s="197">
        <f t="shared" si="54"/>
        <v>13.16</v>
      </c>
      <c r="AG176" s="50">
        <v>45</v>
      </c>
      <c r="AH176" s="50">
        <v>38</v>
      </c>
      <c r="AI176" s="50">
        <v>65</v>
      </c>
      <c r="AJ176" s="167">
        <f t="shared" si="36"/>
        <v>0.11115</v>
      </c>
      <c r="AK176" s="55"/>
      <c r="AL176" s="56" t="s">
        <v>3874</v>
      </c>
      <c r="AM176" s="57">
        <v>6507000000</v>
      </c>
      <c r="AN176" s="58"/>
      <c r="AO176" s="55" t="s">
        <v>893</v>
      </c>
      <c r="AQ176" s="55" t="s">
        <v>810</v>
      </c>
      <c r="AR176" s="73"/>
      <c r="AS176" s="55" t="s">
        <v>310</v>
      </c>
      <c r="AU176" s="78" t="s">
        <v>398</v>
      </c>
      <c r="AV176" s="61"/>
      <c r="AW176" s="55" t="s">
        <v>767</v>
      </c>
      <c r="AX176" s="17"/>
      <c r="AY176" s="71" t="s">
        <v>1106</v>
      </c>
      <c r="AZ176" s="17"/>
      <c r="BA176" s="55" t="s">
        <v>683</v>
      </c>
      <c r="BB176" s="17"/>
      <c r="BC176" s="78" t="s">
        <v>982</v>
      </c>
      <c r="BD176" s="17"/>
      <c r="BE176" s="55" t="s">
        <v>745</v>
      </c>
      <c r="BF176" s="17"/>
      <c r="BG176" s="55" t="s">
        <v>1214</v>
      </c>
      <c r="BH176" s="17"/>
      <c r="BI176" s="55" t="s">
        <v>655</v>
      </c>
      <c r="BJ176" s="17"/>
      <c r="BK176" s="78" t="s">
        <v>603</v>
      </c>
      <c r="BL176" s="17"/>
      <c r="BM176" s="169" t="s">
        <v>3955</v>
      </c>
      <c r="BN176" s="17"/>
      <c r="BO176" s="78" t="s">
        <v>771</v>
      </c>
      <c r="BQ176" s="187" t="s">
        <v>1055</v>
      </c>
    </row>
    <row r="177" spans="1:69" s="21" customFormat="1" ht="13.5" customHeight="1" x14ac:dyDescent="0.2">
      <c r="A177" s="55" t="s">
        <v>72</v>
      </c>
      <c r="B177" s="67">
        <v>8718564521573</v>
      </c>
      <c r="C177" s="66" t="s">
        <v>1294</v>
      </c>
      <c r="D177" s="185" t="s">
        <v>4848</v>
      </c>
      <c r="E177" s="77" t="s">
        <v>333</v>
      </c>
      <c r="F177" s="77" t="s">
        <v>333</v>
      </c>
      <c r="G177" s="77" t="s">
        <v>333</v>
      </c>
      <c r="H177" s="77" t="s">
        <v>333</v>
      </c>
      <c r="I177" s="77" t="s">
        <v>333</v>
      </c>
      <c r="J177" s="77" t="s">
        <v>333</v>
      </c>
      <c r="K177" s="77" t="s">
        <v>333</v>
      </c>
      <c r="L177" s="77" t="s">
        <v>333</v>
      </c>
      <c r="M177" s="68" t="s">
        <v>333</v>
      </c>
      <c r="N177" s="68" t="s">
        <v>333</v>
      </c>
      <c r="O177" s="68" t="s">
        <v>333</v>
      </c>
      <c r="P177" s="69">
        <v>0.19</v>
      </c>
      <c r="Q177" s="50">
        <v>410</v>
      </c>
      <c r="R177" s="50">
        <v>260</v>
      </c>
      <c r="S177" s="51">
        <v>36</v>
      </c>
      <c r="T177" s="48">
        <f t="shared" si="59"/>
        <v>3837.6</v>
      </c>
      <c r="U177" s="52"/>
      <c r="V177" s="50">
        <v>5</v>
      </c>
      <c r="W177" s="53">
        <v>0.98</v>
      </c>
      <c r="X177" s="196">
        <f t="shared" si="56"/>
        <v>0.96039999999999992</v>
      </c>
      <c r="Y177" s="50">
        <v>410</v>
      </c>
      <c r="Z177" s="50">
        <v>260</v>
      </c>
      <c r="AA177" s="50">
        <v>160</v>
      </c>
      <c r="AB177" s="48">
        <f t="shared" si="60"/>
        <v>17056</v>
      </c>
      <c r="AC177" s="52"/>
      <c r="AD177" s="50">
        <v>70</v>
      </c>
      <c r="AE177" s="54">
        <v>10.5</v>
      </c>
      <c r="AF177" s="197">
        <f t="shared" si="54"/>
        <v>13.3</v>
      </c>
      <c r="AG177" s="50">
        <v>42</v>
      </c>
      <c r="AH177" s="50">
        <v>30</v>
      </c>
      <c r="AI177" s="50">
        <v>44</v>
      </c>
      <c r="AJ177" s="167">
        <f t="shared" si="36"/>
        <v>5.5440000000000003E-2</v>
      </c>
      <c r="AK177" s="55"/>
      <c r="AL177" s="56" t="s">
        <v>3874</v>
      </c>
      <c r="AM177" s="57">
        <v>6507000000</v>
      </c>
      <c r="AN177" s="58"/>
      <c r="AO177" s="55" t="s">
        <v>1206</v>
      </c>
      <c r="AQ177" s="55" t="s">
        <v>1208</v>
      </c>
      <c r="AR177" s="73"/>
      <c r="AS177" s="55" t="s">
        <v>309</v>
      </c>
      <c r="AU177" s="78" t="s">
        <v>1210</v>
      </c>
      <c r="AV177" s="61"/>
      <c r="AW177" s="55" t="s">
        <v>2177</v>
      </c>
      <c r="AX177" s="17"/>
      <c r="AY177" s="71" t="s">
        <v>1211</v>
      </c>
      <c r="AZ177" s="17"/>
      <c r="BA177" s="55" t="s">
        <v>1212</v>
      </c>
      <c r="BB177" s="17"/>
      <c r="BC177" s="78" t="s">
        <v>1226</v>
      </c>
      <c r="BD177" s="17"/>
      <c r="BE177" s="55" t="s">
        <v>2178</v>
      </c>
      <c r="BF177" s="17"/>
      <c r="BG177" s="55" t="s">
        <v>1215</v>
      </c>
      <c r="BH177" s="17"/>
      <c r="BI177" s="80" t="s">
        <v>2179</v>
      </c>
      <c r="BJ177" s="17"/>
      <c r="BK177" s="78" t="s">
        <v>1218</v>
      </c>
      <c r="BL177" s="17"/>
      <c r="BM177" s="169" t="s">
        <v>3956</v>
      </c>
      <c r="BN177" s="17"/>
      <c r="BO177" s="78" t="s">
        <v>1220</v>
      </c>
      <c r="BQ177" s="187" t="s">
        <v>1222</v>
      </c>
    </row>
    <row r="178" spans="1:69" s="21" customFormat="1" ht="13.5" customHeight="1" x14ac:dyDescent="0.2">
      <c r="A178" s="55" t="s">
        <v>1227</v>
      </c>
      <c r="B178" s="67">
        <v>8718564524444</v>
      </c>
      <c r="C178" s="66" t="s">
        <v>1295</v>
      </c>
      <c r="D178" s="185" t="s">
        <v>4849</v>
      </c>
      <c r="E178" s="77" t="s">
        <v>1427</v>
      </c>
      <c r="F178" s="77" t="s">
        <v>333</v>
      </c>
      <c r="G178" s="77" t="s">
        <v>333</v>
      </c>
      <c r="H178" s="46" t="s">
        <v>1224</v>
      </c>
      <c r="I178" s="46" t="s">
        <v>4366</v>
      </c>
      <c r="J178" s="46" t="s">
        <v>4367</v>
      </c>
      <c r="K178" s="77" t="s">
        <v>333</v>
      </c>
      <c r="L178" s="77" t="s">
        <v>333</v>
      </c>
      <c r="M178" s="68" t="s">
        <v>333</v>
      </c>
      <c r="N178" s="68" t="s">
        <v>333</v>
      </c>
      <c r="O178" s="68" t="s">
        <v>333</v>
      </c>
      <c r="P178" s="69">
        <v>0.188</v>
      </c>
      <c r="Q178" s="50">
        <v>410</v>
      </c>
      <c r="R178" s="50">
        <v>260</v>
      </c>
      <c r="S178" s="51">
        <v>36</v>
      </c>
      <c r="T178" s="48">
        <f t="shared" ref="T178" si="70">(Q178/10*R178/10*S178/10)</f>
        <v>3837.6</v>
      </c>
      <c r="U178" s="52"/>
      <c r="V178" s="50">
        <v>5</v>
      </c>
      <c r="W178" s="53">
        <v>0.94</v>
      </c>
      <c r="X178" s="196">
        <f t="shared" si="56"/>
        <v>0.92119999999999991</v>
      </c>
      <c r="Y178" s="50">
        <v>410</v>
      </c>
      <c r="Z178" s="50">
        <v>260</v>
      </c>
      <c r="AA178" s="50">
        <v>160</v>
      </c>
      <c r="AB178" s="48">
        <f t="shared" ref="AB178" si="71">(Y178/10*Z178/10*AA178/10)</f>
        <v>17056</v>
      </c>
      <c r="AC178" s="52"/>
      <c r="AD178" s="50">
        <v>70</v>
      </c>
      <c r="AE178" s="54">
        <v>10.5</v>
      </c>
      <c r="AF178" s="197">
        <f t="shared" si="54"/>
        <v>13.16</v>
      </c>
      <c r="AG178" s="50">
        <v>50</v>
      </c>
      <c r="AH178" s="50">
        <v>39</v>
      </c>
      <c r="AI178" s="50">
        <v>45</v>
      </c>
      <c r="AJ178" s="167">
        <f t="shared" ref="AJ178" si="72">AG178*AH178*AI178/1000000</f>
        <v>8.7749999999999995E-2</v>
      </c>
      <c r="AK178" s="55"/>
      <c r="AL178" s="56" t="s">
        <v>3874</v>
      </c>
      <c r="AM178" s="57">
        <v>6507000000</v>
      </c>
      <c r="AN178" s="58"/>
      <c r="AO178" s="55" t="s">
        <v>2180</v>
      </c>
      <c r="AQ178" s="86" t="s">
        <v>2181</v>
      </c>
      <c r="AR178" s="73"/>
      <c r="AS178" s="55" t="s">
        <v>2182</v>
      </c>
      <c r="AU178" s="78" t="s">
        <v>2183</v>
      </c>
      <c r="AV178" s="61"/>
      <c r="AW178" s="55" t="s">
        <v>2184</v>
      </c>
      <c r="AX178" s="17"/>
      <c r="AY178" s="171" t="s">
        <v>4080</v>
      </c>
      <c r="AZ178" s="17"/>
      <c r="BA178" s="55" t="s">
        <v>2185</v>
      </c>
      <c r="BB178" s="17"/>
      <c r="BC178" s="78" t="s">
        <v>2186</v>
      </c>
      <c r="BD178" s="17"/>
      <c r="BE178" s="55" t="s">
        <v>2187</v>
      </c>
      <c r="BF178" s="17"/>
      <c r="BG178" s="55" t="s">
        <v>2188</v>
      </c>
      <c r="BH178" s="17"/>
      <c r="BI178" s="80" t="s">
        <v>2189</v>
      </c>
      <c r="BJ178" s="17"/>
      <c r="BK178" s="92" t="s">
        <v>2190</v>
      </c>
      <c r="BL178" s="17"/>
      <c r="BM178" s="169" t="s">
        <v>4218</v>
      </c>
      <c r="BN178" s="17"/>
      <c r="BO178" s="78" t="s">
        <v>2191</v>
      </c>
      <c r="BQ178" s="187" t="s">
        <v>2192</v>
      </c>
    </row>
    <row r="179" spans="1:69" s="21" customFormat="1" ht="13.5" customHeight="1" x14ac:dyDescent="0.2">
      <c r="A179" s="55" t="s">
        <v>371</v>
      </c>
      <c r="B179" s="67">
        <v>8718564523171</v>
      </c>
      <c r="C179" s="66" t="s">
        <v>1296</v>
      </c>
      <c r="D179" s="185" t="s">
        <v>4850</v>
      </c>
      <c r="E179" s="46" t="s">
        <v>1427</v>
      </c>
      <c r="F179" s="46" t="s">
        <v>333</v>
      </c>
      <c r="G179" s="46" t="s">
        <v>333</v>
      </c>
      <c r="H179" s="46" t="s">
        <v>1224</v>
      </c>
      <c r="I179" s="46" t="s">
        <v>4366</v>
      </c>
      <c r="J179" s="46" t="s">
        <v>4367</v>
      </c>
      <c r="K179" s="46" t="s">
        <v>333</v>
      </c>
      <c r="L179" s="46" t="s">
        <v>333</v>
      </c>
      <c r="M179" s="68" t="s">
        <v>333</v>
      </c>
      <c r="N179" s="68" t="s">
        <v>333</v>
      </c>
      <c r="O179" s="68" t="s">
        <v>333</v>
      </c>
      <c r="P179" s="167">
        <v>3.0000000000000001E-3</v>
      </c>
      <c r="Q179" s="50">
        <v>265</v>
      </c>
      <c r="R179" s="50">
        <v>121</v>
      </c>
      <c r="S179" s="51">
        <v>7</v>
      </c>
      <c r="T179" s="48">
        <f t="shared" si="59"/>
        <v>224.45499999999998</v>
      </c>
      <c r="U179" s="52"/>
      <c r="V179" s="50">
        <v>5</v>
      </c>
      <c r="W179" s="53">
        <v>4.2000000000000003E-2</v>
      </c>
      <c r="X179" s="196">
        <f t="shared" si="56"/>
        <v>4.1160000000000002E-2</v>
      </c>
      <c r="Y179" s="50">
        <v>265</v>
      </c>
      <c r="Z179" s="50">
        <v>121</v>
      </c>
      <c r="AA179" s="50">
        <v>94</v>
      </c>
      <c r="AB179" s="48">
        <f t="shared" si="60"/>
        <v>3014.1099999999997</v>
      </c>
      <c r="AC179" s="52"/>
      <c r="AD179" s="50">
        <v>70</v>
      </c>
      <c r="AE179" s="54">
        <v>2.94</v>
      </c>
      <c r="AF179" s="197">
        <f t="shared" si="54"/>
        <v>0.21</v>
      </c>
      <c r="AG179" s="50">
        <v>29</v>
      </c>
      <c r="AH179" s="50">
        <v>21</v>
      </c>
      <c r="AI179" s="50">
        <v>37</v>
      </c>
      <c r="AJ179" s="167">
        <f t="shared" si="36"/>
        <v>2.2533000000000001E-2</v>
      </c>
      <c r="AK179" s="55"/>
      <c r="AL179" s="56" t="s">
        <v>3874</v>
      </c>
      <c r="AM179" s="57">
        <v>6507000000</v>
      </c>
      <c r="AN179" s="58"/>
      <c r="AO179" s="55" t="s">
        <v>2193</v>
      </c>
      <c r="AQ179" s="93" t="s">
        <v>2194</v>
      </c>
      <c r="AR179" s="94"/>
      <c r="AS179" s="228" t="s">
        <v>4514</v>
      </c>
      <c r="AU179" s="78" t="s">
        <v>2195</v>
      </c>
      <c r="AV179" s="61"/>
      <c r="AW179" s="72" t="s">
        <v>2196</v>
      </c>
      <c r="AX179" s="17"/>
      <c r="AY179" s="71" t="s">
        <v>2197</v>
      </c>
      <c r="AZ179" s="17"/>
      <c r="BA179" s="72" t="s">
        <v>2198</v>
      </c>
      <c r="BB179" s="17"/>
      <c r="BC179" s="78" t="s">
        <v>2199</v>
      </c>
      <c r="BD179" s="17"/>
      <c r="BE179" s="72" t="s">
        <v>2200</v>
      </c>
      <c r="BF179" s="17"/>
      <c r="BG179" s="72" t="s">
        <v>2201</v>
      </c>
      <c r="BH179" s="17"/>
      <c r="BI179" s="72" t="s">
        <v>2202</v>
      </c>
      <c r="BJ179" s="17"/>
      <c r="BK179" s="70" t="s">
        <v>2203</v>
      </c>
      <c r="BL179" s="17"/>
      <c r="BM179" s="168" t="s">
        <v>3957</v>
      </c>
      <c r="BN179" s="17"/>
      <c r="BO179" s="78" t="s">
        <v>2204</v>
      </c>
      <c r="BQ179" s="116" t="s">
        <v>2205</v>
      </c>
    </row>
    <row r="180" spans="1:69" s="21" customFormat="1" ht="13.5" customHeight="1" x14ac:dyDescent="0.2">
      <c r="A180" s="55" t="s">
        <v>372</v>
      </c>
      <c r="B180" s="67">
        <v>8718564523195</v>
      </c>
      <c r="C180" s="66" t="s">
        <v>1296</v>
      </c>
      <c r="D180" s="185" t="s">
        <v>4850</v>
      </c>
      <c r="E180" s="46" t="s">
        <v>1427</v>
      </c>
      <c r="F180" s="46" t="s">
        <v>333</v>
      </c>
      <c r="G180" s="46" t="s">
        <v>333</v>
      </c>
      <c r="H180" s="46" t="s">
        <v>1224</v>
      </c>
      <c r="I180" s="46" t="s">
        <v>4366</v>
      </c>
      <c r="J180" s="46" t="s">
        <v>4367</v>
      </c>
      <c r="K180" s="46" t="s">
        <v>333</v>
      </c>
      <c r="L180" s="46" t="s">
        <v>333</v>
      </c>
      <c r="M180" s="68" t="s">
        <v>333</v>
      </c>
      <c r="N180" s="68" t="s">
        <v>333</v>
      </c>
      <c r="O180" s="68" t="s">
        <v>333</v>
      </c>
      <c r="P180" s="167">
        <v>3.0000000000000001E-3</v>
      </c>
      <c r="Q180" s="50">
        <v>281</v>
      </c>
      <c r="R180" s="50">
        <v>128</v>
      </c>
      <c r="S180" s="51">
        <v>7</v>
      </c>
      <c r="T180" s="48">
        <f t="shared" si="59"/>
        <v>251.77600000000001</v>
      </c>
      <c r="U180" s="52"/>
      <c r="V180" s="50">
        <v>5</v>
      </c>
      <c r="W180" s="53">
        <v>4.5999999999999999E-2</v>
      </c>
      <c r="X180" s="196">
        <f t="shared" si="56"/>
        <v>4.5079999999999995E-2</v>
      </c>
      <c r="Y180" s="50">
        <v>281</v>
      </c>
      <c r="Z180" s="50">
        <v>128</v>
      </c>
      <c r="AA180" s="50">
        <v>94</v>
      </c>
      <c r="AB180" s="48">
        <f t="shared" si="60"/>
        <v>3380.9919999999997</v>
      </c>
      <c r="AC180" s="52"/>
      <c r="AD180" s="50">
        <v>70</v>
      </c>
      <c r="AE180" s="54">
        <v>3.18</v>
      </c>
      <c r="AF180" s="197">
        <f t="shared" si="54"/>
        <v>0.21</v>
      </c>
      <c r="AG180" s="50">
        <v>29</v>
      </c>
      <c r="AH180" s="50">
        <v>21</v>
      </c>
      <c r="AI180" s="50">
        <v>37</v>
      </c>
      <c r="AJ180" s="167">
        <f t="shared" si="36"/>
        <v>2.2533000000000001E-2</v>
      </c>
      <c r="AK180" s="55"/>
      <c r="AL180" s="56" t="s">
        <v>3874</v>
      </c>
      <c r="AM180" s="57">
        <v>6507000000</v>
      </c>
      <c r="AN180" s="58"/>
      <c r="AO180" s="78" t="s">
        <v>2206</v>
      </c>
      <c r="AQ180" s="93" t="s">
        <v>2207</v>
      </c>
      <c r="AR180" s="94"/>
      <c r="AS180" s="228" t="s">
        <v>4515</v>
      </c>
      <c r="AU180" s="78" t="s">
        <v>2208</v>
      </c>
      <c r="AV180" s="61"/>
      <c r="AW180" s="72" t="s">
        <v>2209</v>
      </c>
      <c r="AX180" s="17"/>
      <c r="AY180" s="71" t="s">
        <v>2210</v>
      </c>
      <c r="AZ180" s="17"/>
      <c r="BA180" s="72" t="s">
        <v>2211</v>
      </c>
      <c r="BB180" s="17"/>
      <c r="BC180" s="78" t="s">
        <v>2212</v>
      </c>
      <c r="BD180" s="17"/>
      <c r="BE180" s="72" t="s">
        <v>2213</v>
      </c>
      <c r="BF180" s="17"/>
      <c r="BG180" s="72" t="s">
        <v>2214</v>
      </c>
      <c r="BH180" s="17"/>
      <c r="BI180" s="72" t="s">
        <v>2215</v>
      </c>
      <c r="BJ180" s="17"/>
      <c r="BK180" s="70" t="s">
        <v>2216</v>
      </c>
      <c r="BL180" s="17"/>
      <c r="BM180" s="168" t="s">
        <v>3958</v>
      </c>
      <c r="BN180" s="17"/>
      <c r="BO180" s="78" t="s">
        <v>2217</v>
      </c>
      <c r="BQ180" s="116" t="s">
        <v>2218</v>
      </c>
    </row>
    <row r="181" spans="1:69" s="21" customFormat="1" ht="13.5" customHeight="1" x14ac:dyDescent="0.25">
      <c r="A181" s="55" t="s">
        <v>4670</v>
      </c>
      <c r="B181" s="257">
        <v>8718564526578</v>
      </c>
      <c r="C181" s="66" t="s">
        <v>4781</v>
      </c>
      <c r="D181" s="185" t="s">
        <v>4851</v>
      </c>
      <c r="E181" s="46" t="s">
        <v>4687</v>
      </c>
      <c r="F181" s="46" t="s">
        <v>333</v>
      </c>
      <c r="G181" s="46" t="s">
        <v>333</v>
      </c>
      <c r="H181" s="46" t="s">
        <v>333</v>
      </c>
      <c r="I181" s="46" t="s">
        <v>4689</v>
      </c>
      <c r="J181" s="46" t="s">
        <v>4688</v>
      </c>
      <c r="K181" s="46" t="s">
        <v>333</v>
      </c>
      <c r="L181" s="46" t="s">
        <v>333</v>
      </c>
      <c r="M181" s="68" t="s">
        <v>333</v>
      </c>
      <c r="N181" s="68">
        <v>0.4</v>
      </c>
      <c r="O181" s="68" t="s">
        <v>333</v>
      </c>
      <c r="P181" s="167">
        <v>0.39</v>
      </c>
      <c r="Q181" s="50">
        <v>380</v>
      </c>
      <c r="R181" s="50">
        <v>280</v>
      </c>
      <c r="S181" s="51">
        <v>25</v>
      </c>
      <c r="T181" s="48">
        <f t="shared" si="59"/>
        <v>2660</v>
      </c>
      <c r="U181" s="52"/>
      <c r="V181" s="50">
        <v>1</v>
      </c>
      <c r="W181" s="53">
        <v>4</v>
      </c>
      <c r="X181" s="196">
        <f t="shared" si="56"/>
        <v>3.92</v>
      </c>
      <c r="Y181" s="50">
        <v>380</v>
      </c>
      <c r="Z181" s="50">
        <v>280</v>
      </c>
      <c r="AA181" s="51">
        <v>25</v>
      </c>
      <c r="AB181" s="48">
        <f t="shared" si="60"/>
        <v>2660</v>
      </c>
      <c r="AC181" s="52"/>
      <c r="AD181" s="50">
        <v>10</v>
      </c>
      <c r="AE181" s="54">
        <v>4</v>
      </c>
      <c r="AF181" s="197">
        <v>3.9</v>
      </c>
      <c r="AG181" s="50">
        <v>400</v>
      </c>
      <c r="AH181" s="50">
        <v>300</v>
      </c>
      <c r="AI181" s="50">
        <v>150</v>
      </c>
      <c r="AJ181" s="48">
        <f t="shared" ref="AJ181:AJ197" si="73">(AG181/10*AH181/10*AI181/10)</f>
        <v>18000</v>
      </c>
      <c r="AK181" s="55"/>
      <c r="AL181" s="56" t="s">
        <v>4691</v>
      </c>
      <c r="AM181" s="57">
        <v>6211329000</v>
      </c>
      <c r="AN181" s="58"/>
      <c r="AO181" s="55" t="s">
        <v>4738</v>
      </c>
      <c r="AQ181" s="93" t="s">
        <v>4734</v>
      </c>
      <c r="AR181" s="94"/>
      <c r="AS181" s="259" t="s">
        <v>4932</v>
      </c>
      <c r="AU181" s="78" t="s">
        <v>4933</v>
      </c>
      <c r="AV181" s="61"/>
      <c r="AW181" s="55" t="s">
        <v>4698</v>
      </c>
      <c r="AX181" s="17"/>
      <c r="AY181" s="260" t="s">
        <v>4754</v>
      </c>
      <c r="AZ181" s="17"/>
      <c r="BA181" s="55" t="s">
        <v>4702</v>
      </c>
      <c r="BB181" s="17"/>
      <c r="BC181" s="78" t="s">
        <v>4730</v>
      </c>
      <c r="BD181" s="17"/>
      <c r="BE181" s="55" t="s">
        <v>4726</v>
      </c>
      <c r="BF181" s="17"/>
      <c r="BG181" s="55" t="s">
        <v>4934</v>
      </c>
      <c r="BH181" s="17"/>
      <c r="BI181" s="55" t="s">
        <v>4706</v>
      </c>
      <c r="BJ181" s="17"/>
      <c r="BK181" s="78" t="s">
        <v>4723</v>
      </c>
      <c r="BL181" s="17"/>
      <c r="BM181" s="168" t="s">
        <v>4742</v>
      </c>
      <c r="BN181" s="17"/>
      <c r="BO181" s="78" t="s">
        <v>4746</v>
      </c>
      <c r="BQ181" s="187" t="s">
        <v>4750</v>
      </c>
    </row>
    <row r="182" spans="1:69" s="21" customFormat="1" ht="13.5" customHeight="1" x14ac:dyDescent="0.25">
      <c r="A182" s="55" t="s">
        <v>4671</v>
      </c>
      <c r="B182" s="258">
        <v>8718564526561</v>
      </c>
      <c r="C182" s="66" t="s">
        <v>4781</v>
      </c>
      <c r="D182" s="185" t="s">
        <v>4851</v>
      </c>
      <c r="E182" s="46" t="s">
        <v>4687</v>
      </c>
      <c r="F182" s="46" t="s">
        <v>333</v>
      </c>
      <c r="G182" s="46" t="s">
        <v>333</v>
      </c>
      <c r="H182" s="46" t="s">
        <v>333</v>
      </c>
      <c r="I182" s="46" t="s">
        <v>4689</v>
      </c>
      <c r="J182" s="46" t="s">
        <v>4688</v>
      </c>
      <c r="K182" s="46" t="s">
        <v>333</v>
      </c>
      <c r="L182" s="46" t="s">
        <v>333</v>
      </c>
      <c r="M182" s="68" t="s">
        <v>333</v>
      </c>
      <c r="N182" s="68">
        <v>0.38</v>
      </c>
      <c r="O182" s="68" t="s">
        <v>333</v>
      </c>
      <c r="P182" s="167">
        <v>0.36</v>
      </c>
      <c r="Q182" s="50">
        <v>380</v>
      </c>
      <c r="R182" s="50">
        <v>280</v>
      </c>
      <c r="S182" s="51">
        <v>25</v>
      </c>
      <c r="T182" s="48">
        <f t="shared" ref="T182:T188" si="74">(Q182/10*R182/10*S182/10)</f>
        <v>2660</v>
      </c>
      <c r="U182" s="52"/>
      <c r="V182" s="50">
        <v>1</v>
      </c>
      <c r="W182" s="53">
        <v>3.8</v>
      </c>
      <c r="X182" s="196">
        <f t="shared" si="56"/>
        <v>3.7239999999999998</v>
      </c>
      <c r="Y182" s="50">
        <v>380</v>
      </c>
      <c r="Z182" s="50">
        <v>280</v>
      </c>
      <c r="AA182" s="51">
        <v>25</v>
      </c>
      <c r="AB182" s="48">
        <f t="shared" si="60"/>
        <v>2660</v>
      </c>
      <c r="AC182" s="52"/>
      <c r="AD182" s="50">
        <v>10</v>
      </c>
      <c r="AE182" s="54">
        <v>3.8</v>
      </c>
      <c r="AF182" s="197">
        <v>3.6</v>
      </c>
      <c r="AG182" s="50">
        <v>400</v>
      </c>
      <c r="AH182" s="50">
        <v>300</v>
      </c>
      <c r="AI182" s="50">
        <v>150</v>
      </c>
      <c r="AJ182" s="48">
        <f t="shared" si="73"/>
        <v>18000</v>
      </c>
      <c r="AK182" s="55"/>
      <c r="AL182" s="56" t="s">
        <v>4691</v>
      </c>
      <c r="AM182" s="57">
        <v>6211329000</v>
      </c>
      <c r="AN182" s="58"/>
      <c r="AO182" s="55" t="s">
        <v>4738</v>
      </c>
      <c r="AQ182" s="93" t="s">
        <v>4734</v>
      </c>
      <c r="AR182" s="94"/>
      <c r="AS182" s="259" t="s">
        <v>4932</v>
      </c>
      <c r="AU182" s="78" t="s">
        <v>4933</v>
      </c>
      <c r="AV182" s="61"/>
      <c r="AW182" s="55" t="s">
        <v>4698</v>
      </c>
      <c r="AX182" s="17"/>
      <c r="AY182" s="260" t="s">
        <v>4754</v>
      </c>
      <c r="AZ182" s="17"/>
      <c r="BA182" s="55" t="s">
        <v>4702</v>
      </c>
      <c r="BB182" s="17"/>
      <c r="BC182" s="78" t="s">
        <v>4730</v>
      </c>
      <c r="BD182" s="17"/>
      <c r="BE182" s="55" t="s">
        <v>4726</v>
      </c>
      <c r="BF182" s="17"/>
      <c r="BG182" s="55" t="s">
        <v>4934</v>
      </c>
      <c r="BH182" s="17"/>
      <c r="BI182" s="55" t="s">
        <v>4706</v>
      </c>
      <c r="BJ182" s="17"/>
      <c r="BK182" s="78" t="s">
        <v>4723</v>
      </c>
      <c r="BL182" s="17"/>
      <c r="BM182" s="168" t="s">
        <v>4742</v>
      </c>
      <c r="BN182" s="17"/>
      <c r="BO182" s="78" t="s">
        <v>4746</v>
      </c>
      <c r="BQ182" s="187" t="s">
        <v>4750</v>
      </c>
    </row>
    <row r="183" spans="1:69" s="21" customFormat="1" ht="13.5" customHeight="1" x14ac:dyDescent="0.25">
      <c r="A183" s="55" t="s">
        <v>4672</v>
      </c>
      <c r="B183" s="258">
        <v>8718564526554</v>
      </c>
      <c r="C183" s="66" t="s">
        <v>4781</v>
      </c>
      <c r="D183" s="185" t="s">
        <v>4851</v>
      </c>
      <c r="E183" s="46" t="s">
        <v>4687</v>
      </c>
      <c r="F183" s="46" t="s">
        <v>333</v>
      </c>
      <c r="G183" s="46" t="s">
        <v>333</v>
      </c>
      <c r="H183" s="46" t="s">
        <v>333</v>
      </c>
      <c r="I183" s="46" t="s">
        <v>4689</v>
      </c>
      <c r="J183" s="46" t="s">
        <v>4688</v>
      </c>
      <c r="K183" s="46" t="s">
        <v>333</v>
      </c>
      <c r="L183" s="46" t="s">
        <v>333</v>
      </c>
      <c r="M183" s="68" t="s">
        <v>333</v>
      </c>
      <c r="N183" s="68">
        <v>0.34</v>
      </c>
      <c r="O183" s="68" t="s">
        <v>333</v>
      </c>
      <c r="P183" s="167">
        <v>0.33</v>
      </c>
      <c r="Q183" s="50">
        <v>380</v>
      </c>
      <c r="R183" s="50">
        <v>280</v>
      </c>
      <c r="S183" s="51">
        <v>25</v>
      </c>
      <c r="T183" s="48">
        <f t="shared" si="74"/>
        <v>2660</v>
      </c>
      <c r="U183" s="52"/>
      <c r="V183" s="50">
        <v>1</v>
      </c>
      <c r="W183" s="53">
        <v>3.6</v>
      </c>
      <c r="X183" s="196">
        <f t="shared" si="56"/>
        <v>3.528</v>
      </c>
      <c r="Y183" s="50">
        <v>380</v>
      </c>
      <c r="Z183" s="50">
        <v>280</v>
      </c>
      <c r="AA183" s="51">
        <v>25</v>
      </c>
      <c r="AB183" s="48">
        <f t="shared" si="60"/>
        <v>2660</v>
      </c>
      <c r="AC183" s="52"/>
      <c r="AD183" s="50">
        <v>10</v>
      </c>
      <c r="AE183" s="54">
        <v>3.6</v>
      </c>
      <c r="AF183" s="197">
        <v>3.4</v>
      </c>
      <c r="AG183" s="50">
        <v>400</v>
      </c>
      <c r="AH183" s="50">
        <v>300</v>
      </c>
      <c r="AI183" s="50">
        <v>150</v>
      </c>
      <c r="AJ183" s="48">
        <f t="shared" si="73"/>
        <v>18000</v>
      </c>
      <c r="AK183" s="55"/>
      <c r="AL183" s="56" t="s">
        <v>4691</v>
      </c>
      <c r="AM183" s="57">
        <v>6211329000</v>
      </c>
      <c r="AN183" s="58"/>
      <c r="AO183" s="55" t="s">
        <v>4738</v>
      </c>
      <c r="AQ183" s="93" t="s">
        <v>4734</v>
      </c>
      <c r="AR183" s="94"/>
      <c r="AS183" s="259" t="s">
        <v>4932</v>
      </c>
      <c r="AU183" s="78" t="s">
        <v>4933</v>
      </c>
      <c r="AV183" s="61"/>
      <c r="AW183" s="55" t="s">
        <v>4698</v>
      </c>
      <c r="AX183" s="17"/>
      <c r="AY183" s="260" t="s">
        <v>4754</v>
      </c>
      <c r="AZ183" s="17"/>
      <c r="BA183" s="55" t="s">
        <v>4702</v>
      </c>
      <c r="BB183" s="17"/>
      <c r="BC183" s="78" t="s">
        <v>4730</v>
      </c>
      <c r="BD183" s="17"/>
      <c r="BE183" s="55" t="s">
        <v>4726</v>
      </c>
      <c r="BF183" s="17"/>
      <c r="BG183" s="55" t="s">
        <v>4934</v>
      </c>
      <c r="BH183" s="17"/>
      <c r="BI183" s="55" t="s">
        <v>4706</v>
      </c>
      <c r="BJ183" s="17"/>
      <c r="BK183" s="78" t="s">
        <v>4723</v>
      </c>
      <c r="BL183" s="17"/>
      <c r="BM183" s="168" t="s">
        <v>4742</v>
      </c>
      <c r="BN183" s="17"/>
      <c r="BO183" s="78" t="s">
        <v>4746</v>
      </c>
      <c r="BQ183" s="187" t="s">
        <v>4750</v>
      </c>
    </row>
    <row r="184" spans="1:69" s="21" customFormat="1" ht="13.5" customHeight="1" x14ac:dyDescent="0.25">
      <c r="A184" s="55" t="s">
        <v>4673</v>
      </c>
      <c r="B184" s="258">
        <v>8718564526585</v>
      </c>
      <c r="C184" s="66" t="s">
        <v>4781</v>
      </c>
      <c r="D184" s="185" t="s">
        <v>4851</v>
      </c>
      <c r="E184" s="46" t="s">
        <v>4687</v>
      </c>
      <c r="F184" s="46" t="s">
        <v>333</v>
      </c>
      <c r="G184" s="46" t="s">
        <v>333</v>
      </c>
      <c r="H184" s="46" t="s">
        <v>333</v>
      </c>
      <c r="I184" s="46" t="s">
        <v>4689</v>
      </c>
      <c r="J184" s="46" t="s">
        <v>4688</v>
      </c>
      <c r="K184" s="46" t="s">
        <v>333</v>
      </c>
      <c r="L184" s="46" t="s">
        <v>333</v>
      </c>
      <c r="M184" s="68" t="s">
        <v>333</v>
      </c>
      <c r="N184" s="68">
        <v>0.42</v>
      </c>
      <c r="O184" s="68" t="s">
        <v>333</v>
      </c>
      <c r="P184" s="167">
        <v>0.41</v>
      </c>
      <c r="Q184" s="50">
        <v>380</v>
      </c>
      <c r="R184" s="50">
        <v>280</v>
      </c>
      <c r="S184" s="51">
        <v>25</v>
      </c>
      <c r="T184" s="48">
        <f t="shared" si="74"/>
        <v>2660</v>
      </c>
      <c r="U184" s="52"/>
      <c r="V184" s="50">
        <v>1</v>
      </c>
      <c r="W184" s="53">
        <v>4.2</v>
      </c>
      <c r="X184" s="196">
        <f t="shared" si="56"/>
        <v>4.1159999999999997</v>
      </c>
      <c r="Y184" s="50">
        <v>380</v>
      </c>
      <c r="Z184" s="50">
        <v>280</v>
      </c>
      <c r="AA184" s="51">
        <v>25</v>
      </c>
      <c r="AB184" s="48">
        <f t="shared" si="60"/>
        <v>2660</v>
      </c>
      <c r="AC184" s="52"/>
      <c r="AD184" s="50">
        <v>10</v>
      </c>
      <c r="AE184" s="54">
        <v>4.2</v>
      </c>
      <c r="AF184" s="197">
        <v>4.0999999999999996</v>
      </c>
      <c r="AG184" s="50">
        <v>400</v>
      </c>
      <c r="AH184" s="50">
        <v>300</v>
      </c>
      <c r="AI184" s="50">
        <v>150</v>
      </c>
      <c r="AJ184" s="48">
        <f t="shared" si="73"/>
        <v>18000</v>
      </c>
      <c r="AK184" s="55"/>
      <c r="AL184" s="56" t="s">
        <v>4691</v>
      </c>
      <c r="AM184" s="57">
        <v>6211329000</v>
      </c>
      <c r="AN184" s="58"/>
      <c r="AO184" s="55" t="s">
        <v>4738</v>
      </c>
      <c r="AQ184" s="93" t="s">
        <v>4734</v>
      </c>
      <c r="AR184" s="94"/>
      <c r="AS184" s="259" t="s">
        <v>4932</v>
      </c>
      <c r="AU184" s="78" t="s">
        <v>4933</v>
      </c>
      <c r="AV184" s="61"/>
      <c r="AW184" s="55" t="s">
        <v>4698</v>
      </c>
      <c r="AX184" s="17"/>
      <c r="AY184" s="260" t="s">
        <v>4754</v>
      </c>
      <c r="AZ184" s="17"/>
      <c r="BA184" s="55" t="s">
        <v>4702</v>
      </c>
      <c r="BB184" s="17"/>
      <c r="BC184" s="78" t="s">
        <v>4730</v>
      </c>
      <c r="BD184" s="17"/>
      <c r="BE184" s="55" t="s">
        <v>4726</v>
      </c>
      <c r="BF184" s="17"/>
      <c r="BG184" s="55" t="s">
        <v>4934</v>
      </c>
      <c r="BH184" s="17"/>
      <c r="BI184" s="55" t="s">
        <v>4706</v>
      </c>
      <c r="BJ184" s="17"/>
      <c r="BK184" s="78" t="s">
        <v>4723</v>
      </c>
      <c r="BL184" s="17"/>
      <c r="BM184" s="168" t="s">
        <v>4742</v>
      </c>
      <c r="BN184" s="17"/>
      <c r="BO184" s="78" t="s">
        <v>4746</v>
      </c>
      <c r="BQ184" s="187" t="s">
        <v>4750</v>
      </c>
    </row>
    <row r="185" spans="1:69" s="21" customFormat="1" ht="13.5" customHeight="1" x14ac:dyDescent="0.25">
      <c r="A185" s="55" t="s">
        <v>4674</v>
      </c>
      <c r="B185" s="258">
        <v>8718564526547</v>
      </c>
      <c r="C185" s="66" t="s">
        <v>4781</v>
      </c>
      <c r="D185" s="185" t="s">
        <v>4851</v>
      </c>
      <c r="E185" s="46" t="s">
        <v>4687</v>
      </c>
      <c r="F185" s="46" t="s">
        <v>333</v>
      </c>
      <c r="G185" s="46" t="s">
        <v>333</v>
      </c>
      <c r="H185" s="46" t="s">
        <v>333</v>
      </c>
      <c r="I185" s="46" t="s">
        <v>4689</v>
      </c>
      <c r="J185" s="46" t="s">
        <v>4688</v>
      </c>
      <c r="K185" s="46" t="s">
        <v>333</v>
      </c>
      <c r="L185" s="46" t="s">
        <v>333</v>
      </c>
      <c r="M185" s="68" t="s">
        <v>333</v>
      </c>
      <c r="N185" s="68">
        <v>0.34</v>
      </c>
      <c r="O185" s="68" t="s">
        <v>333</v>
      </c>
      <c r="P185" s="167">
        <v>0.33</v>
      </c>
      <c r="Q185" s="50">
        <v>380</v>
      </c>
      <c r="R185" s="50">
        <v>280</v>
      </c>
      <c r="S185" s="51">
        <v>25</v>
      </c>
      <c r="T185" s="48">
        <f t="shared" si="74"/>
        <v>2660</v>
      </c>
      <c r="U185" s="52"/>
      <c r="V185" s="50">
        <v>1</v>
      </c>
      <c r="W185" s="53">
        <v>3.4</v>
      </c>
      <c r="X185" s="196">
        <f t="shared" si="56"/>
        <v>3.3319999999999999</v>
      </c>
      <c r="Y185" s="50">
        <v>380</v>
      </c>
      <c r="Z185" s="50">
        <v>280</v>
      </c>
      <c r="AA185" s="51">
        <v>25</v>
      </c>
      <c r="AB185" s="48">
        <f t="shared" si="60"/>
        <v>2660</v>
      </c>
      <c r="AC185" s="52"/>
      <c r="AD185" s="50">
        <v>10</v>
      </c>
      <c r="AE185" s="54">
        <v>3.4</v>
      </c>
      <c r="AF185" s="197">
        <v>3.3</v>
      </c>
      <c r="AG185" s="50">
        <v>400</v>
      </c>
      <c r="AH185" s="50">
        <v>300</v>
      </c>
      <c r="AI185" s="50">
        <v>150</v>
      </c>
      <c r="AJ185" s="48">
        <f t="shared" si="73"/>
        <v>18000</v>
      </c>
      <c r="AK185" s="55"/>
      <c r="AL185" s="56" t="s">
        <v>4691</v>
      </c>
      <c r="AM185" s="57">
        <v>6211329000</v>
      </c>
      <c r="AN185" s="58"/>
      <c r="AO185" s="55" t="s">
        <v>4738</v>
      </c>
      <c r="AQ185" s="93" t="s">
        <v>4734</v>
      </c>
      <c r="AR185" s="94"/>
      <c r="AS185" s="259" t="s">
        <v>4932</v>
      </c>
      <c r="AU185" s="78" t="s">
        <v>4933</v>
      </c>
      <c r="AV185" s="61"/>
      <c r="AW185" s="55" t="s">
        <v>4698</v>
      </c>
      <c r="AX185" s="17"/>
      <c r="AY185" s="260" t="s">
        <v>4754</v>
      </c>
      <c r="AZ185" s="17"/>
      <c r="BA185" s="55" t="s">
        <v>4702</v>
      </c>
      <c r="BB185" s="17"/>
      <c r="BC185" s="78" t="s">
        <v>4730</v>
      </c>
      <c r="BD185" s="17"/>
      <c r="BE185" s="55" t="s">
        <v>4726</v>
      </c>
      <c r="BF185" s="17"/>
      <c r="BG185" s="55" t="s">
        <v>4934</v>
      </c>
      <c r="BH185" s="17"/>
      <c r="BI185" s="55" t="s">
        <v>4706</v>
      </c>
      <c r="BJ185" s="17"/>
      <c r="BK185" s="78" t="s">
        <v>4723</v>
      </c>
      <c r="BL185" s="17"/>
      <c r="BM185" s="168" t="s">
        <v>4742</v>
      </c>
      <c r="BN185" s="17"/>
      <c r="BO185" s="78" t="s">
        <v>4746</v>
      </c>
      <c r="BQ185" s="187" t="s">
        <v>4750</v>
      </c>
    </row>
    <row r="186" spans="1:69" s="21" customFormat="1" ht="13.5" customHeight="1" x14ac:dyDescent="0.25">
      <c r="A186" s="55" t="s">
        <v>4675</v>
      </c>
      <c r="B186" s="258">
        <v>8718564526592</v>
      </c>
      <c r="C186" s="66" t="s">
        <v>4781</v>
      </c>
      <c r="D186" s="185" t="s">
        <v>4851</v>
      </c>
      <c r="E186" s="46" t="s">
        <v>4687</v>
      </c>
      <c r="F186" s="46" t="s">
        <v>333</v>
      </c>
      <c r="G186" s="46" t="s">
        <v>333</v>
      </c>
      <c r="H186" s="46" t="s">
        <v>333</v>
      </c>
      <c r="I186" s="46" t="s">
        <v>4689</v>
      </c>
      <c r="J186" s="46" t="s">
        <v>4688</v>
      </c>
      <c r="K186" s="46" t="s">
        <v>333</v>
      </c>
      <c r="L186" s="46" t="s">
        <v>333</v>
      </c>
      <c r="M186" s="68" t="s">
        <v>333</v>
      </c>
      <c r="N186" s="68">
        <v>0.42</v>
      </c>
      <c r="O186" s="68" t="s">
        <v>333</v>
      </c>
      <c r="P186" s="167">
        <v>0.41</v>
      </c>
      <c r="Q186" s="50">
        <v>380</v>
      </c>
      <c r="R186" s="50">
        <v>280</v>
      </c>
      <c r="S186" s="51">
        <v>25</v>
      </c>
      <c r="T186" s="48">
        <f t="shared" si="74"/>
        <v>2660</v>
      </c>
      <c r="U186" s="52"/>
      <c r="V186" s="50">
        <v>1</v>
      </c>
      <c r="W186" s="53">
        <v>4.5999999999999996</v>
      </c>
      <c r="X186" s="196">
        <f t="shared" si="56"/>
        <v>4.508</v>
      </c>
      <c r="Y186" s="50">
        <v>380</v>
      </c>
      <c r="Z186" s="50">
        <v>280</v>
      </c>
      <c r="AA186" s="51">
        <v>25</v>
      </c>
      <c r="AB186" s="48">
        <f t="shared" si="60"/>
        <v>2660</v>
      </c>
      <c r="AC186" s="52"/>
      <c r="AD186" s="50">
        <v>10</v>
      </c>
      <c r="AE186" s="54">
        <v>4.5999999999999996</v>
      </c>
      <c r="AF186" s="197">
        <v>4.5</v>
      </c>
      <c r="AG186" s="50">
        <v>400</v>
      </c>
      <c r="AH186" s="50">
        <v>300</v>
      </c>
      <c r="AI186" s="50">
        <v>150</v>
      </c>
      <c r="AJ186" s="48">
        <f t="shared" si="73"/>
        <v>18000</v>
      </c>
      <c r="AK186" s="55"/>
      <c r="AL186" s="56" t="s">
        <v>4691</v>
      </c>
      <c r="AM186" s="57">
        <v>6211329000</v>
      </c>
      <c r="AN186" s="58"/>
      <c r="AO186" s="55" t="s">
        <v>4738</v>
      </c>
      <c r="AQ186" s="93" t="s">
        <v>4734</v>
      </c>
      <c r="AR186" s="94"/>
      <c r="AS186" s="259" t="s">
        <v>4932</v>
      </c>
      <c r="AU186" s="78" t="s">
        <v>4933</v>
      </c>
      <c r="AV186" s="61"/>
      <c r="AW186" s="55" t="s">
        <v>4698</v>
      </c>
      <c r="AX186" s="17"/>
      <c r="AY186" s="260" t="s">
        <v>4754</v>
      </c>
      <c r="AZ186" s="17"/>
      <c r="BA186" s="55" t="s">
        <v>4702</v>
      </c>
      <c r="BB186" s="17"/>
      <c r="BC186" s="78" t="s">
        <v>4730</v>
      </c>
      <c r="BD186" s="17"/>
      <c r="BE186" s="55" t="s">
        <v>4726</v>
      </c>
      <c r="BF186" s="17"/>
      <c r="BG186" s="55" t="s">
        <v>4934</v>
      </c>
      <c r="BH186" s="17"/>
      <c r="BI186" s="55" t="s">
        <v>4706</v>
      </c>
      <c r="BJ186" s="17"/>
      <c r="BK186" s="78" t="s">
        <v>4723</v>
      </c>
      <c r="BL186" s="17"/>
      <c r="BM186" s="168" t="s">
        <v>4742</v>
      </c>
      <c r="BN186" s="17"/>
      <c r="BO186" s="78" t="s">
        <v>4746</v>
      </c>
      <c r="BQ186" s="187" t="s">
        <v>4750</v>
      </c>
    </row>
    <row r="187" spans="1:69" s="21" customFormat="1" ht="13.5" customHeight="1" x14ac:dyDescent="0.25">
      <c r="A187" s="55" t="s">
        <v>4676</v>
      </c>
      <c r="B187" s="258">
        <v>8718564526608</v>
      </c>
      <c r="C187" s="66" t="s">
        <v>4781</v>
      </c>
      <c r="D187" s="185" t="s">
        <v>4851</v>
      </c>
      <c r="E187" s="46" t="s">
        <v>4687</v>
      </c>
      <c r="F187" s="46" t="s">
        <v>333</v>
      </c>
      <c r="G187" s="46" t="s">
        <v>333</v>
      </c>
      <c r="H187" s="46" t="s">
        <v>333</v>
      </c>
      <c r="I187" s="46" t="s">
        <v>4689</v>
      </c>
      <c r="J187" s="46" t="s">
        <v>4688</v>
      </c>
      <c r="K187" s="46" t="s">
        <v>333</v>
      </c>
      <c r="L187" s="46" t="s">
        <v>333</v>
      </c>
      <c r="M187" s="68" t="s">
        <v>333</v>
      </c>
      <c r="N187" s="68">
        <v>0.45</v>
      </c>
      <c r="O187" s="68" t="s">
        <v>333</v>
      </c>
      <c r="P187" s="167">
        <v>0.44</v>
      </c>
      <c r="Q187" s="50">
        <v>380</v>
      </c>
      <c r="R187" s="50">
        <v>280</v>
      </c>
      <c r="S187" s="51">
        <v>25</v>
      </c>
      <c r="T187" s="48">
        <f t="shared" si="74"/>
        <v>2660</v>
      </c>
      <c r="U187" s="52"/>
      <c r="V187" s="50">
        <v>1</v>
      </c>
      <c r="W187" s="53">
        <v>4.5999999999999996</v>
      </c>
      <c r="X187" s="196">
        <f t="shared" si="56"/>
        <v>4.508</v>
      </c>
      <c r="Y187" s="50">
        <v>380</v>
      </c>
      <c r="Z187" s="50">
        <v>280</v>
      </c>
      <c r="AA187" s="51">
        <v>25</v>
      </c>
      <c r="AB187" s="48">
        <f t="shared" si="60"/>
        <v>2660</v>
      </c>
      <c r="AC187" s="52"/>
      <c r="AD187" s="50">
        <v>10</v>
      </c>
      <c r="AE187" s="54">
        <v>4.5999999999999996</v>
      </c>
      <c r="AF187" s="197">
        <v>4.4000000000000004</v>
      </c>
      <c r="AG187" s="50">
        <v>400</v>
      </c>
      <c r="AH187" s="50">
        <v>300</v>
      </c>
      <c r="AI187" s="50">
        <v>150</v>
      </c>
      <c r="AJ187" s="48">
        <f t="shared" si="73"/>
        <v>18000</v>
      </c>
      <c r="AK187" s="55"/>
      <c r="AL187" s="56" t="s">
        <v>4691</v>
      </c>
      <c r="AM187" s="57">
        <v>6211329000</v>
      </c>
      <c r="AN187" s="58"/>
      <c r="AO187" s="55" t="s">
        <v>4738</v>
      </c>
      <c r="AQ187" s="93" t="s">
        <v>4734</v>
      </c>
      <c r="AR187" s="94"/>
      <c r="AS187" s="259" t="s">
        <v>4932</v>
      </c>
      <c r="AU187" s="78" t="s">
        <v>4933</v>
      </c>
      <c r="AV187" s="61"/>
      <c r="AW187" s="55" t="s">
        <v>4698</v>
      </c>
      <c r="AX187" s="17"/>
      <c r="AY187" s="260" t="s">
        <v>4754</v>
      </c>
      <c r="AZ187" s="17"/>
      <c r="BA187" s="55" t="s">
        <v>4702</v>
      </c>
      <c r="BB187" s="17"/>
      <c r="BC187" s="78" t="s">
        <v>4730</v>
      </c>
      <c r="BD187" s="17"/>
      <c r="BE187" s="55" t="s">
        <v>4726</v>
      </c>
      <c r="BF187" s="17"/>
      <c r="BG187" s="55" t="s">
        <v>4934</v>
      </c>
      <c r="BH187" s="17"/>
      <c r="BI187" s="55" t="s">
        <v>4706</v>
      </c>
      <c r="BJ187" s="17"/>
      <c r="BK187" s="78" t="s">
        <v>4723</v>
      </c>
      <c r="BL187" s="17"/>
      <c r="BM187" s="168" t="s">
        <v>4742</v>
      </c>
      <c r="BN187" s="17"/>
      <c r="BO187" s="78" t="s">
        <v>4746</v>
      </c>
      <c r="BQ187" s="187" t="s">
        <v>4750</v>
      </c>
    </row>
    <row r="188" spans="1:69" s="21" customFormat="1" ht="13.5" customHeight="1" x14ac:dyDescent="0.25">
      <c r="A188" s="55" t="s">
        <v>4677</v>
      </c>
      <c r="B188" s="258">
        <v>8718564526714</v>
      </c>
      <c r="C188" s="66" t="s">
        <v>4782</v>
      </c>
      <c r="D188" s="185" t="s">
        <v>4852</v>
      </c>
      <c r="E188" s="46" t="s">
        <v>4687</v>
      </c>
      <c r="F188" s="46" t="s">
        <v>333</v>
      </c>
      <c r="G188" s="46" t="s">
        <v>333</v>
      </c>
      <c r="H188" s="46" t="s">
        <v>333</v>
      </c>
      <c r="I188" s="46" t="s">
        <v>4689</v>
      </c>
      <c r="J188" s="46" t="s">
        <v>4688</v>
      </c>
      <c r="K188" s="46" t="s">
        <v>333</v>
      </c>
      <c r="L188" s="46" t="s">
        <v>333</v>
      </c>
      <c r="M188" s="68" t="s">
        <v>333</v>
      </c>
      <c r="N188" s="68">
        <v>0.4</v>
      </c>
      <c r="O188" s="68" t="s">
        <v>333</v>
      </c>
      <c r="P188" s="167">
        <v>0.39</v>
      </c>
      <c r="Q188" s="50">
        <v>380</v>
      </c>
      <c r="R188" s="50">
        <v>280</v>
      </c>
      <c r="S188" s="51">
        <v>25</v>
      </c>
      <c r="T188" s="48">
        <f t="shared" si="74"/>
        <v>2660</v>
      </c>
      <c r="U188" s="52"/>
      <c r="V188" s="50">
        <v>1</v>
      </c>
      <c r="W188" s="53">
        <v>3.56</v>
      </c>
      <c r="X188" s="196">
        <f t="shared" si="56"/>
        <v>3.4887999999999999</v>
      </c>
      <c r="Y188" s="50">
        <v>380</v>
      </c>
      <c r="Z188" s="50">
        <v>280</v>
      </c>
      <c r="AA188" s="51">
        <v>25</v>
      </c>
      <c r="AB188" s="48">
        <f t="shared" si="60"/>
        <v>2660</v>
      </c>
      <c r="AC188" s="52"/>
      <c r="AD188" s="50">
        <v>10</v>
      </c>
      <c r="AE188" s="54">
        <v>3.56</v>
      </c>
      <c r="AF188" s="197">
        <v>3.5</v>
      </c>
      <c r="AG188" s="50">
        <v>400</v>
      </c>
      <c r="AH188" s="50">
        <v>300</v>
      </c>
      <c r="AI188" s="50">
        <v>150</v>
      </c>
      <c r="AJ188" s="48">
        <f t="shared" si="73"/>
        <v>18000</v>
      </c>
      <c r="AK188" s="55"/>
      <c r="AL188" s="56" t="s">
        <v>4691</v>
      </c>
      <c r="AM188" s="57">
        <v>6211329000</v>
      </c>
      <c r="AN188" s="58"/>
      <c r="AO188" s="55" t="s">
        <v>4739</v>
      </c>
      <c r="AQ188" s="93" t="s">
        <v>4735</v>
      </c>
      <c r="AR188" s="94"/>
      <c r="AS188" s="259" t="s">
        <v>4692</v>
      </c>
      <c r="AU188" s="78" t="s">
        <v>4695</v>
      </c>
      <c r="AV188" s="61"/>
      <c r="AW188" s="55" t="s">
        <v>4699</v>
      </c>
      <c r="AX188" s="17"/>
      <c r="AY188" s="260" t="s">
        <v>4755</v>
      </c>
      <c r="AZ188" s="17"/>
      <c r="BA188" s="55" t="s">
        <v>4703</v>
      </c>
      <c r="BB188" s="17"/>
      <c r="BC188" s="78" t="s">
        <v>4731</v>
      </c>
      <c r="BD188" s="17"/>
      <c r="BE188" s="55" t="s">
        <v>4727</v>
      </c>
      <c r="BF188" s="17"/>
      <c r="BG188" s="55" t="s">
        <v>4719</v>
      </c>
      <c r="BH188" s="17"/>
      <c r="BI188" s="55" t="s">
        <v>4707</v>
      </c>
      <c r="BJ188" s="17"/>
      <c r="BK188" s="78" t="s">
        <v>4722</v>
      </c>
      <c r="BL188" s="17"/>
      <c r="BM188" s="168" t="s">
        <v>4743</v>
      </c>
      <c r="BN188" s="17"/>
      <c r="BO188" s="78" t="s">
        <v>4747</v>
      </c>
      <c r="BQ188" s="187" t="s">
        <v>4751</v>
      </c>
    </row>
    <row r="189" spans="1:69" s="21" customFormat="1" ht="13.5" customHeight="1" x14ac:dyDescent="0.25">
      <c r="A189" s="55" t="s">
        <v>4678</v>
      </c>
      <c r="B189" s="258">
        <v>8718564526707</v>
      </c>
      <c r="C189" s="66" t="s">
        <v>4782</v>
      </c>
      <c r="D189" s="185" t="s">
        <v>4852</v>
      </c>
      <c r="E189" s="46" t="s">
        <v>4687</v>
      </c>
      <c r="F189" s="46" t="s">
        <v>333</v>
      </c>
      <c r="G189" s="46" t="s">
        <v>333</v>
      </c>
      <c r="H189" s="46" t="s">
        <v>333</v>
      </c>
      <c r="I189" s="46" t="s">
        <v>4689</v>
      </c>
      <c r="J189" s="46" t="s">
        <v>4688</v>
      </c>
      <c r="K189" s="46" t="s">
        <v>333</v>
      </c>
      <c r="L189" s="46" t="s">
        <v>333</v>
      </c>
      <c r="M189" s="68" t="s">
        <v>333</v>
      </c>
      <c r="N189" s="68">
        <v>0.4</v>
      </c>
      <c r="O189" s="68" t="s">
        <v>333</v>
      </c>
      <c r="P189" s="167">
        <v>0.39</v>
      </c>
      <c r="Q189" s="50">
        <v>380</v>
      </c>
      <c r="R189" s="50">
        <v>280</v>
      </c>
      <c r="S189" s="51">
        <v>25</v>
      </c>
      <c r="T189" s="48">
        <f t="shared" ref="T189:T197" si="75">(Q189/10*R189/10*S189/10)</f>
        <v>2660</v>
      </c>
      <c r="U189" s="52"/>
      <c r="V189" s="50">
        <v>1</v>
      </c>
      <c r="W189" s="53">
        <v>3.4</v>
      </c>
      <c r="X189" s="196">
        <f t="shared" si="56"/>
        <v>3.3319999999999999</v>
      </c>
      <c r="Y189" s="50">
        <v>380</v>
      </c>
      <c r="Z189" s="50">
        <v>280</v>
      </c>
      <c r="AA189" s="51">
        <v>25</v>
      </c>
      <c r="AB189" s="48">
        <f t="shared" si="60"/>
        <v>2660</v>
      </c>
      <c r="AC189" s="52"/>
      <c r="AD189" s="50">
        <v>10</v>
      </c>
      <c r="AE189" s="54">
        <v>3.4</v>
      </c>
      <c r="AF189" s="197">
        <v>3.3</v>
      </c>
      <c r="AG189" s="50">
        <v>400</v>
      </c>
      <c r="AH189" s="50">
        <v>300</v>
      </c>
      <c r="AI189" s="50">
        <v>150</v>
      </c>
      <c r="AJ189" s="48">
        <f t="shared" si="73"/>
        <v>18000</v>
      </c>
      <c r="AK189" s="55"/>
      <c r="AL189" s="56" t="s">
        <v>4691</v>
      </c>
      <c r="AM189" s="57">
        <v>6211329000</v>
      </c>
      <c r="AN189" s="58"/>
      <c r="AO189" s="55" t="s">
        <v>4739</v>
      </c>
      <c r="AQ189" s="93" t="s">
        <v>4735</v>
      </c>
      <c r="AR189" s="94"/>
      <c r="AS189" s="259" t="s">
        <v>4692</v>
      </c>
      <c r="AU189" s="78" t="s">
        <v>4695</v>
      </c>
      <c r="AV189" s="61"/>
      <c r="AW189" s="55" t="s">
        <v>4699</v>
      </c>
      <c r="AX189" s="17"/>
      <c r="AY189" s="260" t="s">
        <v>4755</v>
      </c>
      <c r="AZ189" s="17"/>
      <c r="BA189" s="55" t="s">
        <v>4703</v>
      </c>
      <c r="BB189" s="17"/>
      <c r="BC189" s="78" t="s">
        <v>4731</v>
      </c>
      <c r="BD189" s="17"/>
      <c r="BE189" s="55" t="s">
        <v>4727</v>
      </c>
      <c r="BF189" s="17"/>
      <c r="BG189" s="55" t="s">
        <v>4719</v>
      </c>
      <c r="BH189" s="17"/>
      <c r="BI189" s="55" t="s">
        <v>4707</v>
      </c>
      <c r="BJ189" s="17"/>
      <c r="BK189" s="78" t="s">
        <v>4722</v>
      </c>
      <c r="BL189" s="17"/>
      <c r="BM189" s="168" t="s">
        <v>4743</v>
      </c>
      <c r="BN189" s="17"/>
      <c r="BO189" s="78" t="s">
        <v>4747</v>
      </c>
      <c r="BQ189" s="187" t="s">
        <v>4751</v>
      </c>
    </row>
    <row r="190" spans="1:69" s="21" customFormat="1" ht="13.5" customHeight="1" x14ac:dyDescent="0.25">
      <c r="A190" s="55" t="s">
        <v>4679</v>
      </c>
      <c r="B190" s="258">
        <v>8718564526691</v>
      </c>
      <c r="C190" s="66" t="s">
        <v>4782</v>
      </c>
      <c r="D190" s="185" t="s">
        <v>4852</v>
      </c>
      <c r="E190" s="46" t="s">
        <v>4687</v>
      </c>
      <c r="F190" s="46" t="s">
        <v>333</v>
      </c>
      <c r="G190" s="46" t="s">
        <v>333</v>
      </c>
      <c r="H190" s="46" t="s">
        <v>333</v>
      </c>
      <c r="I190" s="46" t="s">
        <v>4689</v>
      </c>
      <c r="J190" s="46" t="s">
        <v>4688</v>
      </c>
      <c r="K190" s="46" t="s">
        <v>333</v>
      </c>
      <c r="L190" s="46" t="s">
        <v>333</v>
      </c>
      <c r="M190" s="68" t="s">
        <v>333</v>
      </c>
      <c r="N190" s="68">
        <v>0.35</v>
      </c>
      <c r="O190" s="68" t="s">
        <v>333</v>
      </c>
      <c r="P190" s="167">
        <v>0.34</v>
      </c>
      <c r="Q190" s="50">
        <v>380</v>
      </c>
      <c r="R190" s="50">
        <v>280</v>
      </c>
      <c r="S190" s="51">
        <v>25</v>
      </c>
      <c r="T190" s="48">
        <f t="shared" si="75"/>
        <v>2660</v>
      </c>
      <c r="U190" s="52"/>
      <c r="V190" s="50">
        <v>1</v>
      </c>
      <c r="W190" s="53">
        <v>3.2</v>
      </c>
      <c r="X190" s="196">
        <f t="shared" si="56"/>
        <v>3.1360000000000001</v>
      </c>
      <c r="Y190" s="50">
        <v>380</v>
      </c>
      <c r="Z190" s="50">
        <v>280</v>
      </c>
      <c r="AA190" s="51">
        <v>25</v>
      </c>
      <c r="AB190" s="48">
        <f t="shared" si="60"/>
        <v>2660</v>
      </c>
      <c r="AC190" s="52"/>
      <c r="AD190" s="50">
        <v>10</v>
      </c>
      <c r="AE190" s="54">
        <v>3.2</v>
      </c>
      <c r="AF190" s="197">
        <v>3.1</v>
      </c>
      <c r="AG190" s="50">
        <v>400</v>
      </c>
      <c r="AH190" s="50">
        <v>300</v>
      </c>
      <c r="AI190" s="50">
        <v>150</v>
      </c>
      <c r="AJ190" s="48">
        <f t="shared" si="73"/>
        <v>18000</v>
      </c>
      <c r="AK190" s="55"/>
      <c r="AL190" s="56" t="s">
        <v>4691</v>
      </c>
      <c r="AM190" s="57">
        <v>6211329000</v>
      </c>
      <c r="AN190" s="58"/>
      <c r="AO190" s="55" t="s">
        <v>4739</v>
      </c>
      <c r="AQ190" s="93" t="s">
        <v>4735</v>
      </c>
      <c r="AR190" s="94"/>
      <c r="AS190" s="259" t="s">
        <v>4692</v>
      </c>
      <c r="AU190" s="78" t="s">
        <v>4695</v>
      </c>
      <c r="AV190" s="61"/>
      <c r="AW190" s="55" t="s">
        <v>4699</v>
      </c>
      <c r="AX190" s="17"/>
      <c r="AY190" s="260" t="s">
        <v>4755</v>
      </c>
      <c r="AZ190" s="17"/>
      <c r="BA190" s="55" t="s">
        <v>4703</v>
      </c>
      <c r="BB190" s="17"/>
      <c r="BC190" s="78" t="s">
        <v>4731</v>
      </c>
      <c r="BD190" s="17"/>
      <c r="BE190" s="55" t="s">
        <v>4727</v>
      </c>
      <c r="BF190" s="17"/>
      <c r="BG190" s="55" t="s">
        <v>4719</v>
      </c>
      <c r="BH190" s="17"/>
      <c r="BI190" s="55" t="s">
        <v>4707</v>
      </c>
      <c r="BJ190" s="17"/>
      <c r="BK190" s="78" t="s">
        <v>4722</v>
      </c>
      <c r="BL190" s="17"/>
      <c r="BM190" s="168" t="s">
        <v>4743</v>
      </c>
      <c r="BN190" s="17"/>
      <c r="BO190" s="78" t="s">
        <v>4747</v>
      </c>
      <c r="BQ190" s="187" t="s">
        <v>4751</v>
      </c>
    </row>
    <row r="191" spans="1:69" s="21" customFormat="1" ht="13.5" customHeight="1" x14ac:dyDescent="0.25">
      <c r="A191" s="55" t="s">
        <v>4680</v>
      </c>
      <c r="B191" s="258">
        <v>8718564526721</v>
      </c>
      <c r="C191" s="66" t="s">
        <v>4782</v>
      </c>
      <c r="D191" s="185" t="s">
        <v>4852</v>
      </c>
      <c r="E191" s="46" t="s">
        <v>4687</v>
      </c>
      <c r="F191" s="46" t="s">
        <v>333</v>
      </c>
      <c r="G191" s="46" t="s">
        <v>333</v>
      </c>
      <c r="H191" s="46" t="s">
        <v>333</v>
      </c>
      <c r="I191" s="46" t="s">
        <v>4689</v>
      </c>
      <c r="J191" s="46" t="s">
        <v>4688</v>
      </c>
      <c r="K191" s="46" t="s">
        <v>333</v>
      </c>
      <c r="L191" s="46" t="s">
        <v>333</v>
      </c>
      <c r="M191" s="68" t="s">
        <v>333</v>
      </c>
      <c r="N191" s="68">
        <v>0.41</v>
      </c>
      <c r="O191" s="68" t="s">
        <v>333</v>
      </c>
      <c r="P191" s="167">
        <v>0.4</v>
      </c>
      <c r="Q191" s="50">
        <v>380</v>
      </c>
      <c r="R191" s="50">
        <v>280</v>
      </c>
      <c r="S191" s="51">
        <v>25</v>
      </c>
      <c r="T191" s="48">
        <f t="shared" si="75"/>
        <v>2660</v>
      </c>
      <c r="U191" s="52"/>
      <c r="V191" s="50">
        <v>1</v>
      </c>
      <c r="W191" s="53">
        <v>3.8</v>
      </c>
      <c r="X191" s="196">
        <f t="shared" si="56"/>
        <v>3.7239999999999998</v>
      </c>
      <c r="Y191" s="50">
        <v>380</v>
      </c>
      <c r="Z191" s="50">
        <v>280</v>
      </c>
      <c r="AA191" s="51">
        <v>25</v>
      </c>
      <c r="AB191" s="48">
        <f t="shared" si="60"/>
        <v>2660</v>
      </c>
      <c r="AC191" s="52"/>
      <c r="AD191" s="50">
        <v>10</v>
      </c>
      <c r="AE191" s="54">
        <v>3.8</v>
      </c>
      <c r="AF191" s="197">
        <v>3.6</v>
      </c>
      <c r="AG191" s="50">
        <v>400</v>
      </c>
      <c r="AH191" s="50">
        <v>300</v>
      </c>
      <c r="AI191" s="50">
        <v>150</v>
      </c>
      <c r="AJ191" s="48">
        <f t="shared" si="73"/>
        <v>18000</v>
      </c>
      <c r="AK191" s="55"/>
      <c r="AL191" s="56" t="s">
        <v>4691</v>
      </c>
      <c r="AM191" s="57">
        <v>6211329000</v>
      </c>
      <c r="AN191" s="58"/>
      <c r="AO191" s="55" t="s">
        <v>4739</v>
      </c>
      <c r="AQ191" s="93" t="s">
        <v>4735</v>
      </c>
      <c r="AR191" s="94"/>
      <c r="AS191" s="259" t="s">
        <v>4692</v>
      </c>
      <c r="AU191" s="78" t="s">
        <v>4695</v>
      </c>
      <c r="AV191" s="61"/>
      <c r="AW191" s="55" t="s">
        <v>4699</v>
      </c>
      <c r="AX191" s="17"/>
      <c r="AY191" s="260" t="s">
        <v>4755</v>
      </c>
      <c r="AZ191" s="17"/>
      <c r="BA191" s="55" t="s">
        <v>4703</v>
      </c>
      <c r="BB191" s="17"/>
      <c r="BC191" s="78" t="s">
        <v>4731</v>
      </c>
      <c r="BD191" s="17"/>
      <c r="BE191" s="55" t="s">
        <v>4727</v>
      </c>
      <c r="BF191" s="17"/>
      <c r="BG191" s="55" t="s">
        <v>4719</v>
      </c>
      <c r="BH191" s="17"/>
      <c r="BI191" s="55" t="s">
        <v>4707</v>
      </c>
      <c r="BJ191" s="17"/>
      <c r="BK191" s="78" t="s">
        <v>4722</v>
      </c>
      <c r="BL191" s="17"/>
      <c r="BM191" s="168" t="s">
        <v>4743</v>
      </c>
      <c r="BN191" s="17"/>
      <c r="BO191" s="78" t="s">
        <v>4747</v>
      </c>
      <c r="BQ191" s="187" t="s">
        <v>4751</v>
      </c>
    </row>
    <row r="192" spans="1:69" s="21" customFormat="1" ht="13.5" customHeight="1" x14ac:dyDescent="0.25">
      <c r="A192" s="55" t="s">
        <v>4681</v>
      </c>
      <c r="B192" s="258">
        <v>8718564526684</v>
      </c>
      <c r="C192" s="66" t="s">
        <v>4782</v>
      </c>
      <c r="D192" s="185" t="s">
        <v>4852</v>
      </c>
      <c r="E192" s="46" t="s">
        <v>4687</v>
      </c>
      <c r="F192" s="46" t="s">
        <v>333</v>
      </c>
      <c r="G192" s="46" t="s">
        <v>333</v>
      </c>
      <c r="H192" s="46" t="s">
        <v>333</v>
      </c>
      <c r="I192" s="46" t="s">
        <v>4689</v>
      </c>
      <c r="J192" s="46" t="s">
        <v>4688</v>
      </c>
      <c r="K192" s="46" t="s">
        <v>333</v>
      </c>
      <c r="L192" s="46" t="s">
        <v>333</v>
      </c>
      <c r="M192" s="68" t="s">
        <v>333</v>
      </c>
      <c r="N192" s="68">
        <v>0.28999999999999998</v>
      </c>
      <c r="O192" s="68" t="s">
        <v>333</v>
      </c>
      <c r="P192" s="167">
        <v>0.28000000000000003</v>
      </c>
      <c r="Q192" s="50">
        <v>380</v>
      </c>
      <c r="R192" s="50">
        <v>280</v>
      </c>
      <c r="S192" s="51">
        <v>25</v>
      </c>
      <c r="T192" s="48">
        <f t="shared" si="75"/>
        <v>2660</v>
      </c>
      <c r="U192" s="52"/>
      <c r="V192" s="50">
        <v>1</v>
      </c>
      <c r="W192" s="53">
        <v>3.4</v>
      </c>
      <c r="X192" s="196">
        <f t="shared" si="56"/>
        <v>3.3319999999999999</v>
      </c>
      <c r="Y192" s="50">
        <v>380</v>
      </c>
      <c r="Z192" s="50">
        <v>280</v>
      </c>
      <c r="AA192" s="51">
        <v>25</v>
      </c>
      <c r="AB192" s="48">
        <f t="shared" si="60"/>
        <v>2660</v>
      </c>
      <c r="AC192" s="52"/>
      <c r="AD192" s="50">
        <v>10</v>
      </c>
      <c r="AE192" s="54">
        <v>3.4</v>
      </c>
      <c r="AF192" s="197">
        <v>3.3</v>
      </c>
      <c r="AG192" s="50">
        <v>400</v>
      </c>
      <c r="AH192" s="50">
        <v>300</v>
      </c>
      <c r="AI192" s="50">
        <v>150</v>
      </c>
      <c r="AJ192" s="48">
        <f t="shared" si="73"/>
        <v>18000</v>
      </c>
      <c r="AK192" s="55"/>
      <c r="AL192" s="56" t="s">
        <v>4691</v>
      </c>
      <c r="AM192" s="57">
        <v>6211329000</v>
      </c>
      <c r="AN192" s="58"/>
      <c r="AO192" s="55" t="s">
        <v>4739</v>
      </c>
      <c r="AQ192" s="93" t="s">
        <v>4735</v>
      </c>
      <c r="AR192" s="94"/>
      <c r="AS192" s="259" t="s">
        <v>4692</v>
      </c>
      <c r="AU192" s="78" t="s">
        <v>4695</v>
      </c>
      <c r="AV192" s="61"/>
      <c r="AW192" s="55" t="s">
        <v>4699</v>
      </c>
      <c r="AX192" s="17"/>
      <c r="AY192" s="260" t="s">
        <v>4755</v>
      </c>
      <c r="AZ192" s="17"/>
      <c r="BA192" s="55" t="s">
        <v>4703</v>
      </c>
      <c r="BB192" s="17"/>
      <c r="BC192" s="78" t="s">
        <v>4731</v>
      </c>
      <c r="BD192" s="17"/>
      <c r="BE192" s="55" t="s">
        <v>4727</v>
      </c>
      <c r="BF192" s="17"/>
      <c r="BG192" s="55" t="s">
        <v>4719</v>
      </c>
      <c r="BH192" s="17"/>
      <c r="BI192" s="55" t="s">
        <v>4707</v>
      </c>
      <c r="BJ192" s="17"/>
      <c r="BK192" s="78" t="s">
        <v>4722</v>
      </c>
      <c r="BL192" s="17"/>
      <c r="BM192" s="168" t="s">
        <v>4743</v>
      </c>
      <c r="BN192" s="17"/>
      <c r="BO192" s="78" t="s">
        <v>4747</v>
      </c>
      <c r="BQ192" s="187" t="s">
        <v>4751</v>
      </c>
    </row>
    <row r="193" spans="1:69" s="21" customFormat="1" ht="13.5" customHeight="1" x14ac:dyDescent="0.25">
      <c r="A193" s="55" t="s">
        <v>4682</v>
      </c>
      <c r="B193" s="258">
        <v>8718564526738</v>
      </c>
      <c r="C193" s="66" t="s">
        <v>4782</v>
      </c>
      <c r="D193" s="185" t="s">
        <v>4852</v>
      </c>
      <c r="E193" s="46" t="s">
        <v>4687</v>
      </c>
      <c r="F193" s="46" t="s">
        <v>333</v>
      </c>
      <c r="G193" s="46" t="s">
        <v>333</v>
      </c>
      <c r="H193" s="46" t="s">
        <v>333</v>
      </c>
      <c r="I193" s="46" t="s">
        <v>4689</v>
      </c>
      <c r="J193" s="46" t="s">
        <v>4688</v>
      </c>
      <c r="K193" s="46" t="s">
        <v>333</v>
      </c>
      <c r="L193" s="46" t="s">
        <v>333</v>
      </c>
      <c r="M193" s="68" t="s">
        <v>333</v>
      </c>
      <c r="N193" s="68">
        <v>0.4</v>
      </c>
      <c r="O193" s="68" t="s">
        <v>333</v>
      </c>
      <c r="P193" s="167">
        <v>0.39</v>
      </c>
      <c r="Q193" s="50">
        <v>380</v>
      </c>
      <c r="R193" s="50">
        <v>280</v>
      </c>
      <c r="S193" s="51">
        <v>25</v>
      </c>
      <c r="T193" s="48">
        <f t="shared" si="75"/>
        <v>2660</v>
      </c>
      <c r="U193" s="52"/>
      <c r="V193" s="50">
        <v>1</v>
      </c>
      <c r="W193" s="53">
        <v>3.8</v>
      </c>
      <c r="X193" s="196">
        <f t="shared" si="56"/>
        <v>3.7239999999999998</v>
      </c>
      <c r="Y193" s="50">
        <v>380</v>
      </c>
      <c r="Z193" s="50">
        <v>280</v>
      </c>
      <c r="AA193" s="51">
        <v>25</v>
      </c>
      <c r="AB193" s="48">
        <f t="shared" si="60"/>
        <v>2660</v>
      </c>
      <c r="AC193" s="52"/>
      <c r="AD193" s="50">
        <v>10</v>
      </c>
      <c r="AE193" s="54">
        <v>3.8</v>
      </c>
      <c r="AF193" s="197">
        <v>3.6</v>
      </c>
      <c r="AG193" s="50">
        <v>400</v>
      </c>
      <c r="AH193" s="50">
        <v>300</v>
      </c>
      <c r="AI193" s="50">
        <v>150</v>
      </c>
      <c r="AJ193" s="48">
        <f t="shared" si="73"/>
        <v>18000</v>
      </c>
      <c r="AK193" s="55"/>
      <c r="AL193" s="56" t="s">
        <v>4691</v>
      </c>
      <c r="AM193" s="57">
        <v>6211329000</v>
      </c>
      <c r="AN193" s="58"/>
      <c r="AO193" s="55" t="s">
        <v>4739</v>
      </c>
      <c r="AQ193" s="93" t="s">
        <v>4735</v>
      </c>
      <c r="AR193" s="94"/>
      <c r="AS193" s="259" t="s">
        <v>4692</v>
      </c>
      <c r="AU193" s="78" t="s">
        <v>4695</v>
      </c>
      <c r="AV193" s="61"/>
      <c r="AW193" s="55" t="s">
        <v>4699</v>
      </c>
      <c r="AX193" s="17"/>
      <c r="AY193" s="260" t="s">
        <v>4755</v>
      </c>
      <c r="AZ193" s="17"/>
      <c r="BA193" s="55" t="s">
        <v>4703</v>
      </c>
      <c r="BB193" s="17"/>
      <c r="BC193" s="78" t="s">
        <v>4731</v>
      </c>
      <c r="BD193" s="17"/>
      <c r="BE193" s="55" t="s">
        <v>4727</v>
      </c>
      <c r="BF193" s="17"/>
      <c r="BG193" s="55" t="s">
        <v>4719</v>
      </c>
      <c r="BH193" s="17"/>
      <c r="BI193" s="55" t="s">
        <v>4707</v>
      </c>
      <c r="BJ193" s="17"/>
      <c r="BK193" s="78" t="s">
        <v>4722</v>
      </c>
      <c r="BL193" s="17"/>
      <c r="BM193" s="168" t="s">
        <v>4743</v>
      </c>
      <c r="BN193" s="17"/>
      <c r="BO193" s="78" t="s">
        <v>4747</v>
      </c>
      <c r="BQ193" s="187" t="s">
        <v>4751</v>
      </c>
    </row>
    <row r="194" spans="1:69" s="21" customFormat="1" ht="13.5" customHeight="1" x14ac:dyDescent="0.25">
      <c r="A194" s="55" t="s">
        <v>4683</v>
      </c>
      <c r="B194" s="258">
        <v>8718564526745</v>
      </c>
      <c r="C194" s="66" t="s">
        <v>4782</v>
      </c>
      <c r="D194" s="185" t="s">
        <v>4852</v>
      </c>
      <c r="E194" s="46" t="s">
        <v>4687</v>
      </c>
      <c r="F194" s="46" t="s">
        <v>333</v>
      </c>
      <c r="G194" s="46" t="s">
        <v>333</v>
      </c>
      <c r="H194" s="46" t="s">
        <v>333</v>
      </c>
      <c r="I194" s="46" t="s">
        <v>4689</v>
      </c>
      <c r="J194" s="46" t="s">
        <v>4688</v>
      </c>
      <c r="K194" s="46" t="s">
        <v>333</v>
      </c>
      <c r="L194" s="46" t="s">
        <v>333</v>
      </c>
      <c r="M194" s="68" t="s">
        <v>333</v>
      </c>
      <c r="N194" s="68">
        <v>0.45</v>
      </c>
      <c r="O194" s="68" t="s">
        <v>333</v>
      </c>
      <c r="P194" s="167">
        <v>0.44</v>
      </c>
      <c r="Q194" s="50">
        <v>380</v>
      </c>
      <c r="R194" s="50">
        <v>280</v>
      </c>
      <c r="S194" s="51">
        <v>25</v>
      </c>
      <c r="T194" s="48">
        <f t="shared" si="75"/>
        <v>2660</v>
      </c>
      <c r="U194" s="52"/>
      <c r="V194" s="50">
        <v>1</v>
      </c>
      <c r="W194" s="53">
        <v>4.2</v>
      </c>
      <c r="X194" s="196">
        <f t="shared" si="56"/>
        <v>4.1159999999999997</v>
      </c>
      <c r="Y194" s="50">
        <v>380</v>
      </c>
      <c r="Z194" s="50">
        <v>280</v>
      </c>
      <c r="AA194" s="51">
        <v>25</v>
      </c>
      <c r="AB194" s="48">
        <f t="shared" si="60"/>
        <v>2660</v>
      </c>
      <c r="AC194" s="52"/>
      <c r="AD194" s="50">
        <v>10</v>
      </c>
      <c r="AE194" s="54">
        <v>4.2</v>
      </c>
      <c r="AF194" s="197">
        <v>4.0999999999999996</v>
      </c>
      <c r="AG194" s="50">
        <v>400</v>
      </c>
      <c r="AH194" s="50">
        <v>300</v>
      </c>
      <c r="AI194" s="50">
        <v>150</v>
      </c>
      <c r="AJ194" s="48">
        <f t="shared" si="73"/>
        <v>18000</v>
      </c>
      <c r="AK194" s="55"/>
      <c r="AL194" s="56" t="s">
        <v>4691</v>
      </c>
      <c r="AM194" s="57">
        <v>6211329000</v>
      </c>
      <c r="AN194" s="58"/>
      <c r="AO194" s="55" t="s">
        <v>4739</v>
      </c>
      <c r="AQ194" s="93" t="s">
        <v>4735</v>
      </c>
      <c r="AR194" s="94"/>
      <c r="AS194" s="259" t="s">
        <v>4692</v>
      </c>
      <c r="AU194" s="78" t="s">
        <v>4695</v>
      </c>
      <c r="AV194" s="61"/>
      <c r="AW194" s="55" t="s">
        <v>4699</v>
      </c>
      <c r="AX194" s="17"/>
      <c r="AY194" s="260" t="s">
        <v>4755</v>
      </c>
      <c r="AZ194" s="17"/>
      <c r="BA194" s="55" t="s">
        <v>4703</v>
      </c>
      <c r="BB194" s="17"/>
      <c r="BC194" s="78" t="s">
        <v>4731</v>
      </c>
      <c r="BD194" s="17"/>
      <c r="BE194" s="55" t="s">
        <v>4727</v>
      </c>
      <c r="BF194" s="17"/>
      <c r="BG194" s="55" t="s">
        <v>4719</v>
      </c>
      <c r="BH194" s="17"/>
      <c r="BI194" s="55" t="s">
        <v>4707</v>
      </c>
      <c r="BJ194" s="17"/>
      <c r="BK194" s="78" t="s">
        <v>4722</v>
      </c>
      <c r="BL194" s="17"/>
      <c r="BM194" s="168" t="s">
        <v>4743</v>
      </c>
      <c r="BN194" s="17"/>
      <c r="BO194" s="78" t="s">
        <v>4747</v>
      </c>
      <c r="BQ194" s="187" t="s">
        <v>4751</v>
      </c>
    </row>
    <row r="195" spans="1:69" s="21" customFormat="1" ht="13.5" customHeight="1" x14ac:dyDescent="0.25">
      <c r="A195" s="55" t="s">
        <v>4684</v>
      </c>
      <c r="B195" s="258">
        <v>8718564526851</v>
      </c>
      <c r="C195" s="66" t="s">
        <v>4783</v>
      </c>
      <c r="D195" s="185" t="s">
        <v>4853</v>
      </c>
      <c r="E195" s="46" t="s">
        <v>4687</v>
      </c>
      <c r="F195" s="46" t="s">
        <v>333</v>
      </c>
      <c r="G195" s="46" t="s">
        <v>333</v>
      </c>
      <c r="H195" s="46" t="s">
        <v>333</v>
      </c>
      <c r="I195" s="46" t="s">
        <v>4689</v>
      </c>
      <c r="J195" s="46" t="s">
        <v>4688</v>
      </c>
      <c r="K195" s="46" t="s">
        <v>333</v>
      </c>
      <c r="L195" s="46" t="s">
        <v>333</v>
      </c>
      <c r="M195" s="68" t="s">
        <v>333</v>
      </c>
      <c r="N195" s="68">
        <v>7.3999999999999996E-2</v>
      </c>
      <c r="O195" s="68" t="s">
        <v>333</v>
      </c>
      <c r="P195" s="167">
        <v>7.1999999999999995E-2</v>
      </c>
      <c r="Q195" s="50">
        <v>280</v>
      </c>
      <c r="R195" s="50">
        <v>250</v>
      </c>
      <c r="S195" s="51">
        <v>5</v>
      </c>
      <c r="T195" s="48">
        <f t="shared" si="75"/>
        <v>350</v>
      </c>
      <c r="U195" s="52"/>
      <c r="V195" s="50">
        <v>5</v>
      </c>
      <c r="W195" s="53">
        <v>0.37</v>
      </c>
      <c r="X195" s="196">
        <f t="shared" si="56"/>
        <v>0.36259999999999998</v>
      </c>
      <c r="Y195" s="50">
        <v>280</v>
      </c>
      <c r="Z195" s="50">
        <v>250</v>
      </c>
      <c r="AA195" s="50">
        <v>25</v>
      </c>
      <c r="AB195" s="48">
        <f t="shared" ref="AB195:AB196" si="76">(Y195/10*Z195/10*AA195/10)</f>
        <v>1750</v>
      </c>
      <c r="AC195" s="52"/>
      <c r="AD195" s="50">
        <v>70</v>
      </c>
      <c r="AE195" s="54">
        <v>5.6</v>
      </c>
      <c r="AF195" s="197">
        <v>5.0999999999999996</v>
      </c>
      <c r="AG195" s="50">
        <v>530</v>
      </c>
      <c r="AH195" s="50">
        <v>340</v>
      </c>
      <c r="AI195" s="50">
        <v>220</v>
      </c>
      <c r="AJ195" s="48">
        <f t="shared" si="73"/>
        <v>39644</v>
      </c>
      <c r="AK195" s="55"/>
      <c r="AL195" s="56" t="s">
        <v>4691</v>
      </c>
      <c r="AM195" s="57">
        <v>6211329000</v>
      </c>
      <c r="AN195" s="58"/>
      <c r="AO195" s="78" t="s">
        <v>4740</v>
      </c>
      <c r="AQ195" s="93" t="s">
        <v>4736</v>
      </c>
      <c r="AR195" s="94"/>
      <c r="AS195" s="259" t="s">
        <v>4693</v>
      </c>
      <c r="AU195" s="78" t="s">
        <v>4696</v>
      </c>
      <c r="AV195" s="61"/>
      <c r="AW195" s="55" t="s">
        <v>4700</v>
      </c>
      <c r="AX195" s="17"/>
      <c r="AY195" s="260" t="s">
        <v>4756</v>
      </c>
      <c r="AZ195" s="17"/>
      <c r="BA195" s="55" t="s">
        <v>4704</v>
      </c>
      <c r="BB195" s="17"/>
      <c r="BC195" s="78" t="s">
        <v>4732</v>
      </c>
      <c r="BD195" s="17"/>
      <c r="BE195" s="55" t="s">
        <v>4728</v>
      </c>
      <c r="BF195" s="17"/>
      <c r="BG195" s="55" t="s">
        <v>4720</v>
      </c>
      <c r="BH195" s="17"/>
      <c r="BI195" s="55" t="s">
        <v>4708</v>
      </c>
      <c r="BJ195" s="17"/>
      <c r="BK195" s="78" t="s">
        <v>4724</v>
      </c>
      <c r="BL195" s="17"/>
      <c r="BM195" s="168" t="s">
        <v>4744</v>
      </c>
      <c r="BN195" s="17"/>
      <c r="BO195" s="78" t="s">
        <v>4748</v>
      </c>
      <c r="BQ195" s="187" t="s">
        <v>4752</v>
      </c>
    </row>
    <row r="196" spans="1:69" s="21" customFormat="1" ht="13.5" customHeight="1" x14ac:dyDescent="0.25">
      <c r="A196" s="55" t="s">
        <v>4685</v>
      </c>
      <c r="B196" s="258">
        <v>8718564526820</v>
      </c>
      <c r="C196" s="66" t="s">
        <v>4784</v>
      </c>
      <c r="D196" s="185" t="s">
        <v>4854</v>
      </c>
      <c r="E196" s="46" t="s">
        <v>4687</v>
      </c>
      <c r="F196" s="46" t="s">
        <v>333</v>
      </c>
      <c r="G196" s="46" t="s">
        <v>333</v>
      </c>
      <c r="H196" s="46" t="s">
        <v>333</v>
      </c>
      <c r="I196" s="46" t="s">
        <v>4689</v>
      </c>
      <c r="J196" s="46" t="s">
        <v>4688</v>
      </c>
      <c r="K196" s="46" t="s">
        <v>333</v>
      </c>
      <c r="L196" s="46" t="s">
        <v>333</v>
      </c>
      <c r="M196" s="68" t="s">
        <v>333</v>
      </c>
      <c r="N196" s="68">
        <v>0.05</v>
      </c>
      <c r="O196" s="68" t="s">
        <v>333</v>
      </c>
      <c r="P196" s="167">
        <v>4.8000000000000001E-2</v>
      </c>
      <c r="Q196" s="50">
        <v>390</v>
      </c>
      <c r="R196" s="50">
        <v>290</v>
      </c>
      <c r="S196" s="51">
        <v>15</v>
      </c>
      <c r="T196" s="48">
        <f t="shared" si="75"/>
        <v>1696.5</v>
      </c>
      <c r="U196" s="52"/>
      <c r="V196" s="50">
        <v>5</v>
      </c>
      <c r="W196" s="53">
        <v>0.25</v>
      </c>
      <c r="X196" s="196">
        <f t="shared" si="56"/>
        <v>0.245</v>
      </c>
      <c r="Y196" s="50">
        <v>340</v>
      </c>
      <c r="Z196" s="50">
        <v>240</v>
      </c>
      <c r="AA196" s="50">
        <v>25</v>
      </c>
      <c r="AB196" s="48">
        <f t="shared" si="76"/>
        <v>2040</v>
      </c>
      <c r="AC196" s="52"/>
      <c r="AD196" s="50">
        <v>70</v>
      </c>
      <c r="AE196" s="54">
        <v>3.6</v>
      </c>
      <c r="AF196" s="197">
        <v>3.5</v>
      </c>
      <c r="AG196" s="50">
        <v>390</v>
      </c>
      <c r="AH196" s="50">
        <v>290</v>
      </c>
      <c r="AI196" s="50">
        <v>150</v>
      </c>
      <c r="AJ196" s="48">
        <f t="shared" si="73"/>
        <v>16965</v>
      </c>
      <c r="AK196" s="55"/>
      <c r="AL196" s="56" t="s">
        <v>4691</v>
      </c>
      <c r="AM196" s="57">
        <v>6211329000</v>
      </c>
      <c r="AN196" s="58"/>
      <c r="AO196" s="78" t="s">
        <v>4741</v>
      </c>
      <c r="AQ196" s="93" t="s">
        <v>4737</v>
      </c>
      <c r="AR196" s="94"/>
      <c r="AS196" s="259" t="s">
        <v>4694</v>
      </c>
      <c r="AU196" s="78" t="s">
        <v>4697</v>
      </c>
      <c r="AV196" s="61"/>
      <c r="AW196" s="55" t="s">
        <v>4701</v>
      </c>
      <c r="AX196" s="17"/>
      <c r="AY196" s="260" t="s">
        <v>4757</v>
      </c>
      <c r="AZ196" s="17"/>
      <c r="BA196" s="55" t="s">
        <v>4705</v>
      </c>
      <c r="BB196" s="17"/>
      <c r="BC196" s="78" t="s">
        <v>4733</v>
      </c>
      <c r="BD196" s="17"/>
      <c r="BE196" s="55" t="s">
        <v>4729</v>
      </c>
      <c r="BF196" s="17"/>
      <c r="BG196" s="55" t="s">
        <v>4721</v>
      </c>
      <c r="BH196" s="17"/>
      <c r="BI196" s="55" t="s">
        <v>4709</v>
      </c>
      <c r="BJ196" s="17"/>
      <c r="BK196" s="78" t="s">
        <v>4725</v>
      </c>
      <c r="BL196" s="17"/>
      <c r="BM196" s="168" t="s">
        <v>4745</v>
      </c>
      <c r="BN196" s="17"/>
      <c r="BO196" s="78" t="s">
        <v>4749</v>
      </c>
      <c r="BQ196" s="187" t="s">
        <v>4753</v>
      </c>
    </row>
    <row r="197" spans="1:69" s="21" customFormat="1" ht="13.5" customHeight="1" x14ac:dyDescent="0.25">
      <c r="A197" s="55" t="s">
        <v>4686</v>
      </c>
      <c r="B197" s="258">
        <v>8718564526905</v>
      </c>
      <c r="C197" s="66" t="s">
        <v>4784</v>
      </c>
      <c r="D197" s="185" t="s">
        <v>4854</v>
      </c>
      <c r="E197" s="46" t="s">
        <v>4687</v>
      </c>
      <c r="F197" s="46" t="s">
        <v>333</v>
      </c>
      <c r="G197" s="46" t="s">
        <v>333</v>
      </c>
      <c r="H197" s="46" t="s">
        <v>333</v>
      </c>
      <c r="I197" s="46" t="s">
        <v>4689</v>
      </c>
      <c r="J197" s="46" t="s">
        <v>4688</v>
      </c>
      <c r="K197" s="46" t="s">
        <v>333</v>
      </c>
      <c r="L197" s="46" t="s">
        <v>333</v>
      </c>
      <c r="M197" s="68" t="s">
        <v>333</v>
      </c>
      <c r="N197" s="68">
        <v>0.05</v>
      </c>
      <c r="O197" s="68" t="s">
        <v>333</v>
      </c>
      <c r="P197" s="167">
        <v>4.9000000000000002E-2</v>
      </c>
      <c r="Q197" s="50">
        <v>390</v>
      </c>
      <c r="R197" s="50">
        <v>290</v>
      </c>
      <c r="S197" s="51">
        <v>15</v>
      </c>
      <c r="T197" s="48">
        <f t="shared" si="75"/>
        <v>1696.5</v>
      </c>
      <c r="U197" s="52"/>
      <c r="V197" s="50">
        <v>5</v>
      </c>
      <c r="W197" s="53">
        <v>0.25</v>
      </c>
      <c r="X197" s="196">
        <f t="shared" si="56"/>
        <v>0.245</v>
      </c>
      <c r="Y197" s="50">
        <v>340</v>
      </c>
      <c r="Z197" s="50">
        <v>240</v>
      </c>
      <c r="AA197" s="50">
        <v>25</v>
      </c>
      <c r="AB197" s="48">
        <f t="shared" ref="AB197" si="77">(Y197/10*Z197/10*AA197/10)</f>
        <v>2040</v>
      </c>
      <c r="AC197" s="52"/>
      <c r="AD197" s="50">
        <v>70</v>
      </c>
      <c r="AE197" s="54">
        <v>4</v>
      </c>
      <c r="AF197" s="197">
        <v>3.8</v>
      </c>
      <c r="AG197" s="50">
        <v>390</v>
      </c>
      <c r="AH197" s="50">
        <v>290</v>
      </c>
      <c r="AI197" s="50">
        <v>150</v>
      </c>
      <c r="AJ197" s="48">
        <f t="shared" si="73"/>
        <v>16965</v>
      </c>
      <c r="AK197" s="55"/>
      <c r="AL197" s="56" t="s">
        <v>4691</v>
      </c>
      <c r="AM197" s="57">
        <v>6211329000</v>
      </c>
      <c r="AN197" s="58"/>
      <c r="AO197" s="78" t="s">
        <v>4741</v>
      </c>
      <c r="AQ197" s="93" t="s">
        <v>4737</v>
      </c>
      <c r="AR197" s="94"/>
      <c r="AS197" s="259" t="s">
        <v>4694</v>
      </c>
      <c r="AU197" s="78" t="s">
        <v>4697</v>
      </c>
      <c r="AV197" s="61"/>
      <c r="AW197" s="55" t="s">
        <v>4701</v>
      </c>
      <c r="AX197" s="17"/>
      <c r="AY197" s="260" t="s">
        <v>4757</v>
      </c>
      <c r="AZ197" s="17"/>
      <c r="BA197" s="55" t="s">
        <v>4705</v>
      </c>
      <c r="BB197" s="17"/>
      <c r="BC197" s="78" t="s">
        <v>4733</v>
      </c>
      <c r="BD197" s="17"/>
      <c r="BE197" s="55" t="s">
        <v>4729</v>
      </c>
      <c r="BF197" s="17"/>
      <c r="BG197" s="55" t="s">
        <v>4721</v>
      </c>
      <c r="BH197" s="17"/>
      <c r="BI197" s="55" t="s">
        <v>4709</v>
      </c>
      <c r="BJ197" s="17"/>
      <c r="BK197" s="78" t="s">
        <v>4725</v>
      </c>
      <c r="BL197" s="17"/>
      <c r="BM197" s="168" t="s">
        <v>4745</v>
      </c>
      <c r="BN197" s="17"/>
      <c r="BO197" s="78" t="s">
        <v>4749</v>
      </c>
      <c r="BQ197" s="187" t="s">
        <v>4753</v>
      </c>
    </row>
    <row r="198" spans="1:69" s="21" customFormat="1" ht="13.5" customHeight="1" x14ac:dyDescent="0.2">
      <c r="A198" s="55" t="s">
        <v>164</v>
      </c>
      <c r="B198" s="67">
        <v>8718564521580</v>
      </c>
      <c r="C198" s="66" t="s">
        <v>1297</v>
      </c>
      <c r="D198" s="185" t="s">
        <v>4855</v>
      </c>
      <c r="E198" s="46" t="s">
        <v>1427</v>
      </c>
      <c r="F198" s="46" t="s">
        <v>333</v>
      </c>
      <c r="G198" s="46" t="s">
        <v>333</v>
      </c>
      <c r="H198" s="46" t="s">
        <v>1224</v>
      </c>
      <c r="I198" s="46" t="s">
        <v>4362</v>
      </c>
      <c r="J198" s="46" t="s">
        <v>4363</v>
      </c>
      <c r="K198" s="46" t="s">
        <v>333</v>
      </c>
      <c r="L198" s="46" t="s">
        <v>1144</v>
      </c>
      <c r="M198" s="68" t="s">
        <v>333</v>
      </c>
      <c r="N198" s="69">
        <v>0.66</v>
      </c>
      <c r="O198" s="68" t="s">
        <v>333</v>
      </c>
      <c r="P198" s="69">
        <f t="shared" ref="P198:P204" si="78">N198*0.98</f>
        <v>0.64680000000000004</v>
      </c>
      <c r="Q198" s="50">
        <v>310</v>
      </c>
      <c r="R198" s="50">
        <v>250</v>
      </c>
      <c r="S198" s="51">
        <v>36</v>
      </c>
      <c r="T198" s="48">
        <f t="shared" si="59"/>
        <v>2790</v>
      </c>
      <c r="U198" s="52"/>
      <c r="V198" s="50">
        <v>1</v>
      </c>
      <c r="W198" s="53">
        <v>0.66</v>
      </c>
      <c r="X198" s="196">
        <f t="shared" si="56"/>
        <v>0.64680000000000004</v>
      </c>
      <c r="Y198" s="50">
        <v>310</v>
      </c>
      <c r="Z198" s="50">
        <v>250</v>
      </c>
      <c r="AA198" s="50">
        <v>36</v>
      </c>
      <c r="AB198" s="48">
        <f t="shared" si="60"/>
        <v>2790</v>
      </c>
      <c r="AC198" s="52"/>
      <c r="AD198" s="50">
        <v>10</v>
      </c>
      <c r="AE198" s="54">
        <v>7.18</v>
      </c>
      <c r="AF198" s="197">
        <f t="shared" si="54"/>
        <v>6.468</v>
      </c>
      <c r="AG198" s="50">
        <v>39</v>
      </c>
      <c r="AH198" s="50">
        <v>39</v>
      </c>
      <c r="AI198" s="50">
        <v>23</v>
      </c>
      <c r="AJ198" s="167">
        <f t="shared" ref="AJ198:AJ279" si="79">AG198*AH198*AI198/1000000</f>
        <v>3.4983E-2</v>
      </c>
      <c r="AK198" s="55"/>
      <c r="AL198" s="56" t="s">
        <v>3874</v>
      </c>
      <c r="AM198" s="57">
        <v>6211329000</v>
      </c>
      <c r="AN198" s="58"/>
      <c r="AO198" s="78" t="s">
        <v>2219</v>
      </c>
      <c r="AQ198" s="55" t="s">
        <v>2220</v>
      </c>
      <c r="AR198" s="73"/>
      <c r="AS198" s="166" t="s">
        <v>4516</v>
      </c>
      <c r="AU198" s="78" t="s">
        <v>2221</v>
      </c>
      <c r="AV198" s="61"/>
      <c r="AW198" s="95" t="s">
        <v>2222</v>
      </c>
      <c r="AX198" s="17"/>
      <c r="AY198" s="71" t="s">
        <v>2223</v>
      </c>
      <c r="AZ198" s="17"/>
      <c r="BA198" s="95" t="s">
        <v>2224</v>
      </c>
      <c r="BB198" s="17"/>
      <c r="BC198" s="78" t="s">
        <v>2225</v>
      </c>
      <c r="BD198" s="17"/>
      <c r="BE198" s="72" t="s">
        <v>2226</v>
      </c>
      <c r="BF198" s="17"/>
      <c r="BG198" s="72" t="s">
        <v>2227</v>
      </c>
      <c r="BH198" s="17"/>
      <c r="BI198" s="72" t="s">
        <v>2228</v>
      </c>
      <c r="BJ198" s="17"/>
      <c r="BK198" s="70" t="s">
        <v>2229</v>
      </c>
      <c r="BL198" s="17"/>
      <c r="BM198" s="168" t="s">
        <v>3959</v>
      </c>
      <c r="BN198" s="17"/>
      <c r="BO198" s="78" t="s">
        <v>2230</v>
      </c>
      <c r="BQ198" s="116" t="s">
        <v>2231</v>
      </c>
    </row>
    <row r="199" spans="1:69" s="21" customFormat="1" ht="13.5" customHeight="1" x14ac:dyDescent="0.2">
      <c r="A199" s="55" t="s">
        <v>165</v>
      </c>
      <c r="B199" s="67">
        <v>8718564521597</v>
      </c>
      <c r="C199" s="66" t="s">
        <v>1297</v>
      </c>
      <c r="D199" s="185" t="s">
        <v>4855</v>
      </c>
      <c r="E199" s="46" t="s">
        <v>1427</v>
      </c>
      <c r="F199" s="46" t="s">
        <v>333</v>
      </c>
      <c r="G199" s="46" t="s">
        <v>333</v>
      </c>
      <c r="H199" s="46" t="s">
        <v>1224</v>
      </c>
      <c r="I199" s="46" t="s">
        <v>4362</v>
      </c>
      <c r="J199" s="46" t="s">
        <v>4363</v>
      </c>
      <c r="K199" s="46" t="s">
        <v>333</v>
      </c>
      <c r="L199" s="46" t="s">
        <v>1144</v>
      </c>
      <c r="M199" s="68" t="s">
        <v>333</v>
      </c>
      <c r="N199" s="69">
        <v>0.57999999999999996</v>
      </c>
      <c r="O199" s="68" t="s">
        <v>333</v>
      </c>
      <c r="P199" s="69">
        <f t="shared" si="78"/>
        <v>0.56839999999999991</v>
      </c>
      <c r="Q199" s="50">
        <v>310</v>
      </c>
      <c r="R199" s="50">
        <v>200</v>
      </c>
      <c r="S199" s="51">
        <v>36</v>
      </c>
      <c r="T199" s="48">
        <f t="shared" si="59"/>
        <v>2232</v>
      </c>
      <c r="U199" s="52"/>
      <c r="V199" s="50">
        <v>1</v>
      </c>
      <c r="W199" s="53">
        <v>0.57999999999999996</v>
      </c>
      <c r="X199" s="196">
        <f t="shared" si="56"/>
        <v>0.56839999999999991</v>
      </c>
      <c r="Y199" s="50">
        <v>310</v>
      </c>
      <c r="Z199" s="50">
        <v>200</v>
      </c>
      <c r="AA199" s="50">
        <v>36</v>
      </c>
      <c r="AB199" s="48">
        <f t="shared" si="60"/>
        <v>2232</v>
      </c>
      <c r="AC199" s="52"/>
      <c r="AD199" s="50">
        <v>10</v>
      </c>
      <c r="AE199" s="54">
        <v>6.58</v>
      </c>
      <c r="AF199" s="197">
        <f t="shared" si="54"/>
        <v>5.6839999999999993</v>
      </c>
      <c r="AG199" s="50">
        <v>39</v>
      </c>
      <c r="AH199" s="50">
        <v>39</v>
      </c>
      <c r="AI199" s="50">
        <v>23</v>
      </c>
      <c r="AJ199" s="167">
        <f t="shared" si="79"/>
        <v>3.4983E-2</v>
      </c>
      <c r="AK199" s="55"/>
      <c r="AL199" s="56" t="s">
        <v>3874</v>
      </c>
      <c r="AM199" s="57">
        <v>6211329000</v>
      </c>
      <c r="AN199" s="58"/>
      <c r="AO199" s="78" t="s">
        <v>2232</v>
      </c>
      <c r="AQ199" s="55" t="s">
        <v>2233</v>
      </c>
      <c r="AR199" s="73"/>
      <c r="AS199" s="166" t="s">
        <v>4517</v>
      </c>
      <c r="AU199" s="78" t="s">
        <v>2234</v>
      </c>
      <c r="AV199" s="61"/>
      <c r="AW199" s="95" t="s">
        <v>2235</v>
      </c>
      <c r="AX199" s="17"/>
      <c r="AY199" s="71" t="s">
        <v>2236</v>
      </c>
      <c r="AZ199" s="17"/>
      <c r="BA199" s="95" t="s">
        <v>2237</v>
      </c>
      <c r="BB199" s="61"/>
      <c r="BC199" s="78" t="s">
        <v>2238</v>
      </c>
      <c r="BD199" s="61"/>
      <c r="BE199" s="72" t="s">
        <v>2239</v>
      </c>
      <c r="BF199" s="17"/>
      <c r="BG199" s="72" t="s">
        <v>2240</v>
      </c>
      <c r="BH199" s="17"/>
      <c r="BI199" s="72" t="s">
        <v>2241</v>
      </c>
      <c r="BJ199" s="17"/>
      <c r="BK199" s="70" t="s">
        <v>2242</v>
      </c>
      <c r="BL199" s="17"/>
      <c r="BM199" s="168" t="s">
        <v>4208</v>
      </c>
      <c r="BN199" s="17"/>
      <c r="BO199" s="78" t="s">
        <v>2243</v>
      </c>
      <c r="BQ199" s="116" t="s">
        <v>2244</v>
      </c>
    </row>
    <row r="200" spans="1:69" s="21" customFormat="1" ht="13.5" customHeight="1" x14ac:dyDescent="0.2">
      <c r="A200" s="55" t="s">
        <v>166</v>
      </c>
      <c r="B200" s="67">
        <v>8718564521603</v>
      </c>
      <c r="C200" s="66" t="s">
        <v>1297</v>
      </c>
      <c r="D200" s="185" t="s">
        <v>4855</v>
      </c>
      <c r="E200" s="46" t="s">
        <v>1427</v>
      </c>
      <c r="F200" s="46" t="s">
        <v>333</v>
      </c>
      <c r="G200" s="46" t="s">
        <v>333</v>
      </c>
      <c r="H200" s="46" t="s">
        <v>1224</v>
      </c>
      <c r="I200" s="46" t="s">
        <v>4362</v>
      </c>
      <c r="J200" s="46" t="s">
        <v>4363</v>
      </c>
      <c r="K200" s="46" t="s">
        <v>333</v>
      </c>
      <c r="L200" s="46" t="s">
        <v>1144</v>
      </c>
      <c r="M200" s="68" t="s">
        <v>333</v>
      </c>
      <c r="N200" s="69">
        <v>0.7</v>
      </c>
      <c r="O200" s="68" t="s">
        <v>333</v>
      </c>
      <c r="P200" s="69">
        <f t="shared" si="78"/>
        <v>0.68599999999999994</v>
      </c>
      <c r="Q200" s="50">
        <v>340</v>
      </c>
      <c r="R200" s="50">
        <v>250</v>
      </c>
      <c r="S200" s="51">
        <v>36</v>
      </c>
      <c r="T200" s="48">
        <f t="shared" si="59"/>
        <v>3060</v>
      </c>
      <c r="U200" s="52"/>
      <c r="V200" s="50">
        <v>1</v>
      </c>
      <c r="W200" s="53">
        <v>0.7</v>
      </c>
      <c r="X200" s="196">
        <f t="shared" si="56"/>
        <v>0.68599999999999994</v>
      </c>
      <c r="Y200" s="50">
        <v>340</v>
      </c>
      <c r="Z200" s="50">
        <v>250</v>
      </c>
      <c r="AA200" s="50">
        <v>36</v>
      </c>
      <c r="AB200" s="48">
        <f t="shared" si="60"/>
        <v>3060</v>
      </c>
      <c r="AC200" s="52"/>
      <c r="AD200" s="50">
        <v>10</v>
      </c>
      <c r="AE200" s="54">
        <v>7.54</v>
      </c>
      <c r="AF200" s="197">
        <f t="shared" si="54"/>
        <v>6.8599999999999994</v>
      </c>
      <c r="AG200" s="50">
        <v>39</v>
      </c>
      <c r="AH200" s="50">
        <v>39</v>
      </c>
      <c r="AI200" s="50">
        <v>23</v>
      </c>
      <c r="AJ200" s="167">
        <f t="shared" si="79"/>
        <v>3.4983E-2</v>
      </c>
      <c r="AK200" s="55"/>
      <c r="AL200" s="56" t="s">
        <v>3874</v>
      </c>
      <c r="AM200" s="57">
        <v>6211329000</v>
      </c>
      <c r="AN200" s="58"/>
      <c r="AO200" s="78" t="s">
        <v>2245</v>
      </c>
      <c r="AQ200" s="55" t="s">
        <v>2246</v>
      </c>
      <c r="AR200" s="73"/>
      <c r="AS200" s="166" t="s">
        <v>4518</v>
      </c>
      <c r="AU200" s="78" t="s">
        <v>2247</v>
      </c>
      <c r="AV200" s="61"/>
      <c r="AW200" s="95" t="s">
        <v>2248</v>
      </c>
      <c r="AX200" s="17"/>
      <c r="AY200" s="71" t="s">
        <v>2249</v>
      </c>
      <c r="AZ200" s="17"/>
      <c r="BA200" s="95" t="s">
        <v>2250</v>
      </c>
      <c r="BB200" s="61"/>
      <c r="BC200" s="78" t="s">
        <v>2251</v>
      </c>
      <c r="BD200" s="61"/>
      <c r="BE200" s="72" t="s">
        <v>2252</v>
      </c>
      <c r="BF200" s="17"/>
      <c r="BG200" s="72" t="s">
        <v>2253</v>
      </c>
      <c r="BH200" s="17"/>
      <c r="BI200" s="72" t="s">
        <v>2254</v>
      </c>
      <c r="BJ200" s="17"/>
      <c r="BK200" s="70" t="s">
        <v>2255</v>
      </c>
      <c r="BL200" s="17"/>
      <c r="BM200" s="168" t="s">
        <v>3960</v>
      </c>
      <c r="BN200" s="17"/>
      <c r="BO200" s="78" t="s">
        <v>2256</v>
      </c>
      <c r="BQ200" s="116" t="s">
        <v>2257</v>
      </c>
    </row>
    <row r="201" spans="1:69" s="21" customFormat="1" ht="13.5" customHeight="1" x14ac:dyDescent="0.2">
      <c r="A201" s="55" t="s">
        <v>167</v>
      </c>
      <c r="B201" s="67">
        <v>8718564521610</v>
      </c>
      <c r="C201" s="66" t="s">
        <v>1297</v>
      </c>
      <c r="D201" s="185" t="s">
        <v>4855</v>
      </c>
      <c r="E201" s="46" t="s">
        <v>1427</v>
      </c>
      <c r="F201" s="46" t="s">
        <v>333</v>
      </c>
      <c r="G201" s="46" t="s">
        <v>333</v>
      </c>
      <c r="H201" s="46" t="s">
        <v>1224</v>
      </c>
      <c r="I201" s="46" t="s">
        <v>4362</v>
      </c>
      <c r="J201" s="46" t="s">
        <v>4363</v>
      </c>
      <c r="K201" s="46" t="s">
        <v>333</v>
      </c>
      <c r="L201" s="46" t="s">
        <v>1144</v>
      </c>
      <c r="M201" s="68" t="s">
        <v>333</v>
      </c>
      <c r="N201" s="69">
        <v>0.75</v>
      </c>
      <c r="O201" s="68" t="s">
        <v>333</v>
      </c>
      <c r="P201" s="69">
        <f t="shared" si="78"/>
        <v>0.73499999999999999</v>
      </c>
      <c r="Q201" s="50">
        <v>350</v>
      </c>
      <c r="R201" s="50">
        <v>250</v>
      </c>
      <c r="S201" s="51">
        <v>37</v>
      </c>
      <c r="T201" s="48">
        <f t="shared" si="59"/>
        <v>3237.5</v>
      </c>
      <c r="U201" s="52"/>
      <c r="V201" s="50">
        <v>1</v>
      </c>
      <c r="W201" s="53">
        <v>0.75</v>
      </c>
      <c r="X201" s="196">
        <f t="shared" si="56"/>
        <v>0.73499999999999999</v>
      </c>
      <c r="Y201" s="50">
        <v>350</v>
      </c>
      <c r="Z201" s="50">
        <v>250</v>
      </c>
      <c r="AA201" s="50">
        <v>37</v>
      </c>
      <c r="AB201" s="48">
        <f t="shared" si="60"/>
        <v>3237.5</v>
      </c>
      <c r="AC201" s="52"/>
      <c r="AD201" s="50">
        <v>10</v>
      </c>
      <c r="AE201" s="54">
        <v>8.25</v>
      </c>
      <c r="AF201" s="197">
        <f t="shared" si="54"/>
        <v>7.35</v>
      </c>
      <c r="AG201" s="50">
        <v>39</v>
      </c>
      <c r="AH201" s="50">
        <v>39</v>
      </c>
      <c r="AI201" s="50">
        <v>23</v>
      </c>
      <c r="AJ201" s="167">
        <f t="shared" si="79"/>
        <v>3.4983E-2</v>
      </c>
      <c r="AK201" s="55"/>
      <c r="AL201" s="56" t="s">
        <v>3874</v>
      </c>
      <c r="AM201" s="57">
        <v>6211329000</v>
      </c>
      <c r="AN201" s="58"/>
      <c r="AO201" s="78" t="s">
        <v>2258</v>
      </c>
      <c r="AQ201" s="55" t="s">
        <v>2259</v>
      </c>
      <c r="AR201" s="73"/>
      <c r="AS201" s="166" t="s">
        <v>4519</v>
      </c>
      <c r="AU201" s="78" t="s">
        <v>2260</v>
      </c>
      <c r="AV201" s="61"/>
      <c r="AW201" s="95" t="s">
        <v>2261</v>
      </c>
      <c r="AX201" s="17"/>
      <c r="AY201" s="71" t="s">
        <v>2262</v>
      </c>
      <c r="AZ201" s="17"/>
      <c r="BA201" s="95" t="s">
        <v>2263</v>
      </c>
      <c r="BB201" s="61"/>
      <c r="BC201" s="78" t="s">
        <v>2264</v>
      </c>
      <c r="BD201" s="61"/>
      <c r="BE201" s="72" t="s">
        <v>2265</v>
      </c>
      <c r="BF201" s="17"/>
      <c r="BG201" s="72" t="s">
        <v>2266</v>
      </c>
      <c r="BH201" s="17"/>
      <c r="BI201" s="72" t="s">
        <v>2267</v>
      </c>
      <c r="BJ201" s="17"/>
      <c r="BK201" s="70" t="s">
        <v>2268</v>
      </c>
      <c r="BL201" s="17"/>
      <c r="BM201" s="168" t="s">
        <v>3961</v>
      </c>
      <c r="BN201" s="17"/>
      <c r="BO201" s="78" t="s">
        <v>2269</v>
      </c>
      <c r="BQ201" s="116" t="s">
        <v>2270</v>
      </c>
    </row>
    <row r="202" spans="1:69" s="21" customFormat="1" ht="13.5" customHeight="1" x14ac:dyDescent="0.2">
      <c r="A202" s="55" t="s">
        <v>168</v>
      </c>
      <c r="B202" s="67">
        <v>8718564521627</v>
      </c>
      <c r="C202" s="66" t="s">
        <v>1297</v>
      </c>
      <c r="D202" s="185" t="s">
        <v>4855</v>
      </c>
      <c r="E202" s="46" t="s">
        <v>1427</v>
      </c>
      <c r="F202" s="46" t="s">
        <v>333</v>
      </c>
      <c r="G202" s="46" t="s">
        <v>333</v>
      </c>
      <c r="H202" s="46" t="s">
        <v>1224</v>
      </c>
      <c r="I202" s="46" t="s">
        <v>4362</v>
      </c>
      <c r="J202" s="46" t="s">
        <v>4363</v>
      </c>
      <c r="K202" s="46" t="s">
        <v>333</v>
      </c>
      <c r="L202" s="46" t="s">
        <v>1144</v>
      </c>
      <c r="M202" s="68" t="s">
        <v>333</v>
      </c>
      <c r="N202" s="69">
        <v>0.8</v>
      </c>
      <c r="O202" s="68" t="s">
        <v>333</v>
      </c>
      <c r="P202" s="69">
        <f t="shared" si="78"/>
        <v>0.78400000000000003</v>
      </c>
      <c r="Q202" s="50">
        <v>360</v>
      </c>
      <c r="R202" s="50">
        <v>250</v>
      </c>
      <c r="S202" s="51">
        <v>37</v>
      </c>
      <c r="T202" s="48">
        <f t="shared" si="59"/>
        <v>3330</v>
      </c>
      <c r="U202" s="52"/>
      <c r="V202" s="50">
        <v>1</v>
      </c>
      <c r="W202" s="53">
        <v>0.8</v>
      </c>
      <c r="X202" s="196">
        <f t="shared" si="56"/>
        <v>0.78400000000000003</v>
      </c>
      <c r="Y202" s="50">
        <v>360</v>
      </c>
      <c r="Z202" s="50">
        <v>250</v>
      </c>
      <c r="AA202" s="50">
        <v>37</v>
      </c>
      <c r="AB202" s="48">
        <f t="shared" si="60"/>
        <v>3330</v>
      </c>
      <c r="AC202" s="52"/>
      <c r="AD202" s="50">
        <v>10</v>
      </c>
      <c r="AE202" s="54">
        <v>8.7799999999999994</v>
      </c>
      <c r="AF202" s="197">
        <f t="shared" si="54"/>
        <v>7.84</v>
      </c>
      <c r="AG202" s="50">
        <v>39</v>
      </c>
      <c r="AH202" s="50">
        <v>39</v>
      </c>
      <c r="AI202" s="50">
        <v>23</v>
      </c>
      <c r="AJ202" s="167">
        <f t="shared" si="79"/>
        <v>3.4983E-2</v>
      </c>
      <c r="AK202" s="55"/>
      <c r="AL202" s="56" t="s">
        <v>3874</v>
      </c>
      <c r="AM202" s="57">
        <v>6211329000</v>
      </c>
      <c r="AN202" s="58"/>
      <c r="AO202" s="78" t="s">
        <v>2271</v>
      </c>
      <c r="AQ202" s="55" t="s">
        <v>2272</v>
      </c>
      <c r="AR202" s="73"/>
      <c r="AS202" s="166" t="s">
        <v>4520</v>
      </c>
      <c r="AU202" s="78" t="s">
        <v>2273</v>
      </c>
      <c r="AV202" s="61"/>
      <c r="AW202" s="95" t="s">
        <v>2274</v>
      </c>
      <c r="AX202" s="17"/>
      <c r="AY202" s="71" t="s">
        <v>2275</v>
      </c>
      <c r="AZ202" s="17"/>
      <c r="BA202" s="95" t="s">
        <v>2276</v>
      </c>
      <c r="BB202" s="61"/>
      <c r="BC202" s="78" t="s">
        <v>2277</v>
      </c>
      <c r="BD202" s="61"/>
      <c r="BE202" s="72" t="s">
        <v>2278</v>
      </c>
      <c r="BF202" s="17"/>
      <c r="BG202" s="72" t="s">
        <v>2279</v>
      </c>
      <c r="BH202" s="17"/>
      <c r="BI202" s="72" t="s">
        <v>2280</v>
      </c>
      <c r="BJ202" s="17"/>
      <c r="BK202" s="70" t="s">
        <v>2281</v>
      </c>
      <c r="BL202" s="17"/>
      <c r="BM202" s="168" t="s">
        <v>3962</v>
      </c>
      <c r="BN202" s="17"/>
      <c r="BO202" s="78" t="s">
        <v>2282</v>
      </c>
      <c r="BQ202" s="116" t="s">
        <v>2283</v>
      </c>
    </row>
    <row r="203" spans="1:69" s="21" customFormat="1" ht="13.5" customHeight="1" x14ac:dyDescent="0.2">
      <c r="A203" s="55" t="s">
        <v>169</v>
      </c>
      <c r="B203" s="67">
        <v>8718564521641</v>
      </c>
      <c r="C203" s="66" t="s">
        <v>1298</v>
      </c>
      <c r="D203" s="185" t="s">
        <v>4856</v>
      </c>
      <c r="E203" s="46" t="s">
        <v>1427</v>
      </c>
      <c r="F203" s="46" t="s">
        <v>333</v>
      </c>
      <c r="G203" s="46" t="s">
        <v>333</v>
      </c>
      <c r="H203" s="46" t="s">
        <v>1224</v>
      </c>
      <c r="I203" s="46" t="s">
        <v>4364</v>
      </c>
      <c r="J203" s="46" t="s">
        <v>4365</v>
      </c>
      <c r="K203" s="46" t="s">
        <v>333</v>
      </c>
      <c r="L203" s="46" t="s">
        <v>1144</v>
      </c>
      <c r="M203" s="68">
        <v>0.16</v>
      </c>
      <c r="N203" s="233">
        <f>M203/2</f>
        <v>0.08</v>
      </c>
      <c r="O203" s="232">
        <f>M203*0.98</f>
        <v>0.15679999999999999</v>
      </c>
      <c r="P203" s="232">
        <f t="shared" si="78"/>
        <v>7.8399999999999997E-2</v>
      </c>
      <c r="Q203" s="50">
        <v>180</v>
      </c>
      <c r="R203" s="50">
        <v>260</v>
      </c>
      <c r="S203" s="51">
        <v>20</v>
      </c>
      <c r="T203" s="48">
        <f t="shared" si="59"/>
        <v>936</v>
      </c>
      <c r="U203" s="52"/>
      <c r="V203" s="50">
        <v>1</v>
      </c>
      <c r="W203" s="53">
        <v>0.16</v>
      </c>
      <c r="X203" s="196">
        <f t="shared" si="56"/>
        <v>0.15679999999999999</v>
      </c>
      <c r="Y203" s="50">
        <v>180</v>
      </c>
      <c r="Z203" s="50">
        <v>260</v>
      </c>
      <c r="AA203" s="50">
        <v>20</v>
      </c>
      <c r="AB203" s="48">
        <f t="shared" si="60"/>
        <v>936</v>
      </c>
      <c r="AC203" s="52"/>
      <c r="AD203" s="50">
        <v>50</v>
      </c>
      <c r="AE203" s="54">
        <v>8.7799999999999994</v>
      </c>
      <c r="AF203" s="197">
        <f t="shared" ref="AF203" si="80">AD203*O203</f>
        <v>7.84</v>
      </c>
      <c r="AG203" s="50">
        <v>38</v>
      </c>
      <c r="AH203" s="50">
        <v>35</v>
      </c>
      <c r="AI203" s="50">
        <v>25</v>
      </c>
      <c r="AJ203" s="167">
        <f t="shared" si="79"/>
        <v>3.3250000000000002E-2</v>
      </c>
      <c r="AK203" s="55"/>
      <c r="AL203" s="56" t="s">
        <v>3874</v>
      </c>
      <c r="AM203" s="57">
        <v>6217100000</v>
      </c>
      <c r="AN203" s="58"/>
      <c r="AO203" s="78" t="s">
        <v>2284</v>
      </c>
      <c r="AQ203" s="78" t="s">
        <v>2285</v>
      </c>
      <c r="AR203" s="61"/>
      <c r="AS203" s="168" t="s">
        <v>4521</v>
      </c>
      <c r="AU203" s="78" t="s">
        <v>2286</v>
      </c>
      <c r="AV203" s="61"/>
      <c r="AW203" s="72" t="s">
        <v>2287</v>
      </c>
      <c r="AX203" s="17"/>
      <c r="AY203" s="71" t="s">
        <v>2288</v>
      </c>
      <c r="AZ203" s="17"/>
      <c r="BA203" s="72" t="s">
        <v>2289</v>
      </c>
      <c r="BB203" s="61"/>
      <c r="BC203" s="78" t="s">
        <v>2290</v>
      </c>
      <c r="BD203" s="61"/>
      <c r="BE203" s="72" t="s">
        <v>2291</v>
      </c>
      <c r="BF203" s="17"/>
      <c r="BG203" s="72" t="s">
        <v>2292</v>
      </c>
      <c r="BH203" s="17"/>
      <c r="BI203" s="72" t="s">
        <v>2293</v>
      </c>
      <c r="BJ203" s="17"/>
      <c r="BK203" s="70" t="s">
        <v>2294</v>
      </c>
      <c r="BL203" s="17"/>
      <c r="BM203" s="169" t="s">
        <v>4212</v>
      </c>
      <c r="BN203" s="17"/>
      <c r="BO203" s="78" t="s">
        <v>2295</v>
      </c>
      <c r="BQ203" s="116" t="s">
        <v>2296</v>
      </c>
    </row>
    <row r="204" spans="1:69" s="21" customFormat="1" ht="13.5" customHeight="1" x14ac:dyDescent="0.2">
      <c r="A204" s="55" t="s">
        <v>170</v>
      </c>
      <c r="B204" s="67">
        <v>8718564521658</v>
      </c>
      <c r="C204" s="66" t="s">
        <v>1299</v>
      </c>
      <c r="D204" s="185" t="s">
        <v>4857</v>
      </c>
      <c r="E204" s="46" t="s">
        <v>1427</v>
      </c>
      <c r="F204" s="46" t="s">
        <v>333</v>
      </c>
      <c r="G204" s="46" t="s">
        <v>333</v>
      </c>
      <c r="H204" s="46" t="s">
        <v>1224</v>
      </c>
      <c r="I204" s="46" t="s">
        <v>4362</v>
      </c>
      <c r="J204" s="46" t="s">
        <v>4363</v>
      </c>
      <c r="K204" s="46" t="s">
        <v>333</v>
      </c>
      <c r="L204" s="46" t="s">
        <v>1144</v>
      </c>
      <c r="M204" s="68" t="s">
        <v>333</v>
      </c>
      <c r="N204" s="69">
        <v>0.76</v>
      </c>
      <c r="O204" s="68" t="s">
        <v>333</v>
      </c>
      <c r="P204" s="69">
        <f t="shared" si="78"/>
        <v>0.74480000000000002</v>
      </c>
      <c r="Q204" s="50">
        <v>320</v>
      </c>
      <c r="R204" s="50">
        <v>360</v>
      </c>
      <c r="S204" s="51">
        <v>30</v>
      </c>
      <c r="T204" s="48">
        <f t="shared" si="59"/>
        <v>3456</v>
      </c>
      <c r="U204" s="52"/>
      <c r="V204" s="50">
        <v>1</v>
      </c>
      <c r="W204" s="53">
        <v>0.76</v>
      </c>
      <c r="X204" s="196">
        <f t="shared" si="56"/>
        <v>0.74480000000000002</v>
      </c>
      <c r="Y204" s="50">
        <v>320</v>
      </c>
      <c r="Z204" s="50">
        <v>360</v>
      </c>
      <c r="AA204" s="50">
        <v>30</v>
      </c>
      <c r="AB204" s="48">
        <f t="shared" si="60"/>
        <v>3456</v>
      </c>
      <c r="AC204" s="52"/>
      <c r="AD204" s="50">
        <v>10</v>
      </c>
      <c r="AE204" s="54">
        <v>9</v>
      </c>
      <c r="AF204" s="197">
        <f t="shared" ref="AF204:AF226" si="81">AD204*P204</f>
        <v>7.4480000000000004</v>
      </c>
      <c r="AG204" s="50">
        <v>39</v>
      </c>
      <c r="AH204" s="50">
        <v>39</v>
      </c>
      <c r="AI204" s="50">
        <v>23</v>
      </c>
      <c r="AJ204" s="167">
        <f t="shared" si="79"/>
        <v>3.4983E-2</v>
      </c>
      <c r="AK204" s="55"/>
      <c r="AL204" s="56" t="s">
        <v>3874</v>
      </c>
      <c r="AM204" s="57">
        <v>6203429000</v>
      </c>
      <c r="AN204" s="58"/>
      <c r="AO204" s="78" t="s">
        <v>2297</v>
      </c>
      <c r="AQ204" s="78" t="s">
        <v>2298</v>
      </c>
      <c r="AR204" s="61"/>
      <c r="AS204" s="168" t="s">
        <v>4522</v>
      </c>
      <c r="AU204" s="78" t="s">
        <v>2299</v>
      </c>
      <c r="AV204" s="61"/>
      <c r="AW204" s="95" t="s">
        <v>2300</v>
      </c>
      <c r="AX204" s="17"/>
      <c r="AY204" s="71" t="s">
        <v>2301</v>
      </c>
      <c r="AZ204" s="17"/>
      <c r="BA204" s="95" t="s">
        <v>2302</v>
      </c>
      <c r="BB204" s="61"/>
      <c r="BC204" s="78" t="s">
        <v>2303</v>
      </c>
      <c r="BD204" s="61"/>
      <c r="BE204" s="72" t="s">
        <v>2304</v>
      </c>
      <c r="BF204" s="17"/>
      <c r="BG204" s="72" t="s">
        <v>2305</v>
      </c>
      <c r="BH204" s="17"/>
      <c r="BI204" s="166" t="s">
        <v>3732</v>
      </c>
      <c r="BJ204" s="17"/>
      <c r="BK204" s="70" t="s">
        <v>2306</v>
      </c>
      <c r="BL204" s="17"/>
      <c r="BM204" s="169" t="s">
        <v>4209</v>
      </c>
      <c r="BN204" s="17"/>
      <c r="BO204" s="78" t="s">
        <v>2307</v>
      </c>
      <c r="BQ204" s="116" t="s">
        <v>2308</v>
      </c>
    </row>
    <row r="205" spans="1:69" s="21" customFormat="1" ht="13.5" customHeight="1" x14ac:dyDescent="0.2">
      <c r="A205" s="55" t="s">
        <v>171</v>
      </c>
      <c r="B205" s="67">
        <v>8718564521665</v>
      </c>
      <c r="C205" s="66" t="s">
        <v>1299</v>
      </c>
      <c r="D205" s="185" t="s">
        <v>4857</v>
      </c>
      <c r="E205" s="46" t="s">
        <v>1427</v>
      </c>
      <c r="F205" s="46" t="s">
        <v>333</v>
      </c>
      <c r="G205" s="46" t="s">
        <v>333</v>
      </c>
      <c r="H205" s="46" t="s">
        <v>1224</v>
      </c>
      <c r="I205" s="46" t="s">
        <v>4362</v>
      </c>
      <c r="J205" s="46" t="s">
        <v>4363</v>
      </c>
      <c r="K205" s="46" t="s">
        <v>333</v>
      </c>
      <c r="L205" s="46" t="s">
        <v>1144</v>
      </c>
      <c r="M205" s="68" t="s">
        <v>333</v>
      </c>
      <c r="N205" s="69">
        <v>0.72</v>
      </c>
      <c r="O205" s="68" t="s">
        <v>333</v>
      </c>
      <c r="P205" s="69">
        <f t="shared" ref="P205:P226" si="82">N205*0.98</f>
        <v>0.7056</v>
      </c>
      <c r="Q205" s="50">
        <v>305</v>
      </c>
      <c r="R205" s="50">
        <v>360</v>
      </c>
      <c r="S205" s="51">
        <v>30</v>
      </c>
      <c r="T205" s="48">
        <f t="shared" si="59"/>
        <v>3294</v>
      </c>
      <c r="U205" s="52"/>
      <c r="V205" s="50">
        <v>1</v>
      </c>
      <c r="W205" s="53">
        <v>0.72</v>
      </c>
      <c r="X205" s="196">
        <f t="shared" si="56"/>
        <v>0.7056</v>
      </c>
      <c r="Y205" s="50">
        <v>305</v>
      </c>
      <c r="Z205" s="50">
        <v>360</v>
      </c>
      <c r="AA205" s="50">
        <v>30</v>
      </c>
      <c r="AB205" s="48">
        <f t="shared" si="60"/>
        <v>3294</v>
      </c>
      <c r="AC205" s="52"/>
      <c r="AD205" s="50">
        <v>10</v>
      </c>
      <c r="AE205" s="54">
        <v>8</v>
      </c>
      <c r="AF205" s="197">
        <f t="shared" si="81"/>
        <v>7.056</v>
      </c>
      <c r="AG205" s="50">
        <v>39</v>
      </c>
      <c r="AH205" s="50">
        <v>39</v>
      </c>
      <c r="AI205" s="50">
        <v>23</v>
      </c>
      <c r="AJ205" s="167">
        <f t="shared" si="79"/>
        <v>3.4983E-2</v>
      </c>
      <c r="AK205" s="55"/>
      <c r="AL205" s="56" t="s">
        <v>3874</v>
      </c>
      <c r="AM205" s="57">
        <v>6203429000</v>
      </c>
      <c r="AN205" s="58"/>
      <c r="AO205" s="78" t="s">
        <v>2297</v>
      </c>
      <c r="AQ205" s="78" t="s">
        <v>2298</v>
      </c>
      <c r="AR205" s="61"/>
      <c r="AS205" s="168" t="s">
        <v>4522</v>
      </c>
      <c r="AU205" s="78" t="s">
        <v>2299</v>
      </c>
      <c r="AV205" s="61"/>
      <c r="AW205" s="95" t="s">
        <v>2300</v>
      </c>
      <c r="AX205" s="17"/>
      <c r="AY205" s="71" t="s">
        <v>2301</v>
      </c>
      <c r="AZ205" s="17"/>
      <c r="BA205" s="95" t="s">
        <v>2302</v>
      </c>
      <c r="BB205" s="61"/>
      <c r="BC205" s="78" t="s">
        <v>2303</v>
      </c>
      <c r="BD205" s="61"/>
      <c r="BE205" s="72" t="s">
        <v>2304</v>
      </c>
      <c r="BF205" s="17"/>
      <c r="BG205" s="72" t="s">
        <v>2305</v>
      </c>
      <c r="BH205" s="17"/>
      <c r="BI205" s="166" t="s">
        <v>3732</v>
      </c>
      <c r="BJ205" s="17"/>
      <c r="BK205" s="70" t="s">
        <v>2306</v>
      </c>
      <c r="BL205" s="17"/>
      <c r="BM205" s="169" t="s">
        <v>3963</v>
      </c>
      <c r="BN205" s="17"/>
      <c r="BO205" s="78" t="s">
        <v>2307</v>
      </c>
      <c r="BQ205" s="116" t="s">
        <v>2308</v>
      </c>
    </row>
    <row r="206" spans="1:69" s="21" customFormat="1" ht="13.5" customHeight="1" x14ac:dyDescent="0.2">
      <c r="A206" s="55" t="s">
        <v>172</v>
      </c>
      <c r="B206" s="67">
        <v>8718564521672</v>
      </c>
      <c r="C206" s="66" t="s">
        <v>1299</v>
      </c>
      <c r="D206" s="185" t="s">
        <v>4857</v>
      </c>
      <c r="E206" s="46" t="s">
        <v>1427</v>
      </c>
      <c r="F206" s="46" t="s">
        <v>333</v>
      </c>
      <c r="G206" s="46" t="s">
        <v>333</v>
      </c>
      <c r="H206" s="46" t="s">
        <v>1224</v>
      </c>
      <c r="I206" s="46" t="s">
        <v>4362</v>
      </c>
      <c r="J206" s="46" t="s">
        <v>4363</v>
      </c>
      <c r="K206" s="46" t="s">
        <v>333</v>
      </c>
      <c r="L206" s="46" t="s">
        <v>1144</v>
      </c>
      <c r="M206" s="68" t="s">
        <v>333</v>
      </c>
      <c r="N206" s="69">
        <v>0.78</v>
      </c>
      <c r="O206" s="68" t="s">
        <v>333</v>
      </c>
      <c r="P206" s="69">
        <f t="shared" si="82"/>
        <v>0.76439999999999997</v>
      </c>
      <c r="Q206" s="50">
        <v>340</v>
      </c>
      <c r="R206" s="50">
        <v>370</v>
      </c>
      <c r="S206" s="51">
        <v>35</v>
      </c>
      <c r="T206" s="48">
        <f t="shared" si="59"/>
        <v>4403</v>
      </c>
      <c r="U206" s="52"/>
      <c r="V206" s="50">
        <v>1</v>
      </c>
      <c r="W206" s="53">
        <v>0.78</v>
      </c>
      <c r="X206" s="196">
        <f t="shared" si="56"/>
        <v>0.76439999999999997</v>
      </c>
      <c r="Y206" s="50">
        <v>340</v>
      </c>
      <c r="Z206" s="50">
        <v>370</v>
      </c>
      <c r="AA206" s="50">
        <v>35</v>
      </c>
      <c r="AB206" s="48">
        <f t="shared" si="60"/>
        <v>4403</v>
      </c>
      <c r="AC206" s="52"/>
      <c r="AD206" s="50">
        <v>10</v>
      </c>
      <c r="AE206" s="54">
        <v>9</v>
      </c>
      <c r="AF206" s="197">
        <f t="shared" si="81"/>
        <v>7.6440000000000001</v>
      </c>
      <c r="AG206" s="50">
        <v>39</v>
      </c>
      <c r="AH206" s="50">
        <v>39</v>
      </c>
      <c r="AI206" s="50">
        <v>23</v>
      </c>
      <c r="AJ206" s="167">
        <f t="shared" si="79"/>
        <v>3.4983E-2</v>
      </c>
      <c r="AK206" s="55"/>
      <c r="AL206" s="56" t="s">
        <v>3874</v>
      </c>
      <c r="AM206" s="57">
        <v>6203429000</v>
      </c>
      <c r="AN206" s="58"/>
      <c r="AO206" s="78" t="s">
        <v>2297</v>
      </c>
      <c r="AQ206" s="78" t="s">
        <v>2298</v>
      </c>
      <c r="AR206" s="61"/>
      <c r="AS206" s="168" t="s">
        <v>4522</v>
      </c>
      <c r="AU206" s="78" t="s">
        <v>2299</v>
      </c>
      <c r="AV206" s="61"/>
      <c r="AW206" s="95" t="s">
        <v>2300</v>
      </c>
      <c r="AX206" s="17"/>
      <c r="AY206" s="71" t="s">
        <v>2301</v>
      </c>
      <c r="AZ206" s="17"/>
      <c r="BA206" s="95" t="s">
        <v>2302</v>
      </c>
      <c r="BB206" s="61"/>
      <c r="BC206" s="78" t="s">
        <v>2303</v>
      </c>
      <c r="BD206" s="61"/>
      <c r="BE206" s="72" t="s">
        <v>2304</v>
      </c>
      <c r="BF206" s="17"/>
      <c r="BG206" s="72" t="s">
        <v>2305</v>
      </c>
      <c r="BH206" s="17"/>
      <c r="BI206" s="166" t="s">
        <v>3732</v>
      </c>
      <c r="BJ206" s="17"/>
      <c r="BK206" s="70" t="s">
        <v>2306</v>
      </c>
      <c r="BL206" s="17"/>
      <c r="BM206" s="169" t="s">
        <v>3963</v>
      </c>
      <c r="BN206" s="17"/>
      <c r="BO206" s="78" t="s">
        <v>2307</v>
      </c>
      <c r="BQ206" s="116" t="s">
        <v>2308</v>
      </c>
    </row>
    <row r="207" spans="1:69" s="21" customFormat="1" ht="13.5" customHeight="1" x14ac:dyDescent="0.2">
      <c r="A207" s="55" t="s">
        <v>173</v>
      </c>
      <c r="B207" s="67">
        <v>8718564521689</v>
      </c>
      <c r="C207" s="66" t="s">
        <v>1299</v>
      </c>
      <c r="D207" s="185" t="s">
        <v>4857</v>
      </c>
      <c r="E207" s="46" t="s">
        <v>1427</v>
      </c>
      <c r="F207" s="46" t="s">
        <v>333</v>
      </c>
      <c r="G207" s="46" t="s">
        <v>333</v>
      </c>
      <c r="H207" s="46" t="s">
        <v>1224</v>
      </c>
      <c r="I207" s="46" t="s">
        <v>4362</v>
      </c>
      <c r="J207" s="46" t="s">
        <v>4363</v>
      </c>
      <c r="K207" s="46" t="s">
        <v>333</v>
      </c>
      <c r="L207" s="46" t="s">
        <v>1144</v>
      </c>
      <c r="M207" s="68" t="s">
        <v>333</v>
      </c>
      <c r="N207" s="69">
        <v>0.84</v>
      </c>
      <c r="O207" s="68" t="s">
        <v>333</v>
      </c>
      <c r="P207" s="69">
        <f t="shared" si="82"/>
        <v>0.82319999999999993</v>
      </c>
      <c r="Q207" s="50">
        <v>350</v>
      </c>
      <c r="R207" s="50">
        <v>385</v>
      </c>
      <c r="S207" s="51">
        <v>40</v>
      </c>
      <c r="T207" s="48">
        <f t="shared" si="59"/>
        <v>5390</v>
      </c>
      <c r="U207" s="52"/>
      <c r="V207" s="50">
        <v>1</v>
      </c>
      <c r="W207" s="53">
        <v>0.84</v>
      </c>
      <c r="X207" s="196">
        <f t="shared" si="56"/>
        <v>0.82319999999999993</v>
      </c>
      <c r="Y207" s="50">
        <v>350</v>
      </c>
      <c r="Z207" s="50">
        <v>385</v>
      </c>
      <c r="AA207" s="50">
        <v>40</v>
      </c>
      <c r="AB207" s="48">
        <f t="shared" si="60"/>
        <v>5390</v>
      </c>
      <c r="AC207" s="52"/>
      <c r="AD207" s="50">
        <v>10</v>
      </c>
      <c r="AE207" s="54">
        <v>10</v>
      </c>
      <c r="AF207" s="197">
        <f t="shared" si="81"/>
        <v>8.2319999999999993</v>
      </c>
      <c r="AG207" s="50">
        <v>39</v>
      </c>
      <c r="AH207" s="50">
        <v>39</v>
      </c>
      <c r="AI207" s="50">
        <v>23</v>
      </c>
      <c r="AJ207" s="167">
        <f t="shared" si="79"/>
        <v>3.4983E-2</v>
      </c>
      <c r="AK207" s="55"/>
      <c r="AL207" s="56" t="s">
        <v>3874</v>
      </c>
      <c r="AM207" s="57">
        <v>6203429000</v>
      </c>
      <c r="AN207" s="58"/>
      <c r="AO207" s="78" t="s">
        <v>2297</v>
      </c>
      <c r="AQ207" s="78" t="s">
        <v>2298</v>
      </c>
      <c r="AR207" s="61"/>
      <c r="AS207" s="168" t="s">
        <v>4522</v>
      </c>
      <c r="AU207" s="78" t="s">
        <v>2299</v>
      </c>
      <c r="AV207" s="61"/>
      <c r="AW207" s="95" t="s">
        <v>2300</v>
      </c>
      <c r="AX207" s="17"/>
      <c r="AY207" s="71" t="s">
        <v>2301</v>
      </c>
      <c r="AZ207" s="17"/>
      <c r="BA207" s="95" t="s">
        <v>2302</v>
      </c>
      <c r="BB207" s="61"/>
      <c r="BC207" s="78" t="s">
        <v>2303</v>
      </c>
      <c r="BD207" s="61"/>
      <c r="BE207" s="72" t="s">
        <v>2304</v>
      </c>
      <c r="BF207" s="17"/>
      <c r="BG207" s="72" t="s">
        <v>2305</v>
      </c>
      <c r="BH207" s="17"/>
      <c r="BI207" s="166" t="s">
        <v>3732</v>
      </c>
      <c r="BJ207" s="17"/>
      <c r="BK207" s="70" t="s">
        <v>2306</v>
      </c>
      <c r="BL207" s="17"/>
      <c r="BM207" s="169" t="s">
        <v>3963</v>
      </c>
      <c r="BN207" s="17"/>
      <c r="BO207" s="78" t="s">
        <v>2307</v>
      </c>
      <c r="BQ207" s="116" t="s">
        <v>2308</v>
      </c>
    </row>
    <row r="208" spans="1:69" s="21" customFormat="1" ht="13.5" customHeight="1" x14ac:dyDescent="0.2">
      <c r="A208" s="55" t="s">
        <v>174</v>
      </c>
      <c r="B208" s="67">
        <v>8718564521696</v>
      </c>
      <c r="C208" s="66" t="s">
        <v>1299</v>
      </c>
      <c r="D208" s="185" t="s">
        <v>4857</v>
      </c>
      <c r="E208" s="46" t="s">
        <v>1427</v>
      </c>
      <c r="F208" s="46" t="s">
        <v>333</v>
      </c>
      <c r="G208" s="46" t="s">
        <v>333</v>
      </c>
      <c r="H208" s="46" t="s">
        <v>1224</v>
      </c>
      <c r="I208" s="46" t="s">
        <v>4362</v>
      </c>
      <c r="J208" s="46" t="s">
        <v>4363</v>
      </c>
      <c r="K208" s="46" t="s">
        <v>333</v>
      </c>
      <c r="L208" s="46" t="s">
        <v>1144</v>
      </c>
      <c r="M208" s="68" t="s">
        <v>333</v>
      </c>
      <c r="N208" s="69">
        <v>0.86</v>
      </c>
      <c r="O208" s="68" t="s">
        <v>333</v>
      </c>
      <c r="P208" s="69">
        <f t="shared" si="82"/>
        <v>0.84279999999999999</v>
      </c>
      <c r="Q208" s="50">
        <v>355</v>
      </c>
      <c r="R208" s="50">
        <v>385</v>
      </c>
      <c r="S208" s="51">
        <v>40</v>
      </c>
      <c r="T208" s="48">
        <f t="shared" si="59"/>
        <v>5467</v>
      </c>
      <c r="U208" s="52"/>
      <c r="V208" s="50">
        <v>1</v>
      </c>
      <c r="W208" s="53">
        <v>0.86</v>
      </c>
      <c r="X208" s="196">
        <f t="shared" si="56"/>
        <v>0.84279999999999999</v>
      </c>
      <c r="Y208" s="50">
        <v>355</v>
      </c>
      <c r="Z208" s="50">
        <v>385</v>
      </c>
      <c r="AA208" s="50">
        <v>40</v>
      </c>
      <c r="AB208" s="48">
        <f t="shared" si="60"/>
        <v>5467</v>
      </c>
      <c r="AC208" s="52"/>
      <c r="AD208" s="50">
        <v>10</v>
      </c>
      <c r="AE208" s="54">
        <v>11</v>
      </c>
      <c r="AF208" s="197">
        <f t="shared" si="81"/>
        <v>8.4280000000000008</v>
      </c>
      <c r="AG208" s="50">
        <v>39</v>
      </c>
      <c r="AH208" s="50">
        <v>39</v>
      </c>
      <c r="AI208" s="50">
        <v>23</v>
      </c>
      <c r="AJ208" s="167">
        <f t="shared" si="79"/>
        <v>3.4983E-2</v>
      </c>
      <c r="AK208" s="55"/>
      <c r="AL208" s="56" t="s">
        <v>3874</v>
      </c>
      <c r="AM208" s="57">
        <v>6203429000</v>
      </c>
      <c r="AN208" s="58"/>
      <c r="AO208" s="78" t="s">
        <v>2297</v>
      </c>
      <c r="AQ208" s="78" t="s">
        <v>2298</v>
      </c>
      <c r="AR208" s="61"/>
      <c r="AS208" s="168" t="s">
        <v>4522</v>
      </c>
      <c r="AU208" s="78" t="s">
        <v>2299</v>
      </c>
      <c r="AV208" s="61"/>
      <c r="AW208" s="95" t="s">
        <v>2300</v>
      </c>
      <c r="AX208" s="17"/>
      <c r="AY208" s="71" t="s">
        <v>2301</v>
      </c>
      <c r="AZ208" s="17"/>
      <c r="BA208" s="95" t="s">
        <v>2302</v>
      </c>
      <c r="BB208" s="61"/>
      <c r="BC208" s="78" t="s">
        <v>2303</v>
      </c>
      <c r="BD208" s="61"/>
      <c r="BE208" s="72" t="s">
        <v>2304</v>
      </c>
      <c r="BF208" s="17"/>
      <c r="BG208" s="72" t="s">
        <v>2305</v>
      </c>
      <c r="BH208" s="17"/>
      <c r="BI208" s="166" t="s">
        <v>3732</v>
      </c>
      <c r="BJ208" s="17"/>
      <c r="BK208" s="70" t="s">
        <v>2306</v>
      </c>
      <c r="BL208" s="17"/>
      <c r="BM208" s="169" t="s">
        <v>3963</v>
      </c>
      <c r="BN208" s="17"/>
      <c r="BO208" s="78" t="s">
        <v>2307</v>
      </c>
      <c r="BQ208" s="116" t="s">
        <v>2308</v>
      </c>
    </row>
    <row r="209" spans="1:69" s="21" customFormat="1" ht="13.5" customHeight="1" x14ac:dyDescent="0.2">
      <c r="A209" s="55" t="s">
        <v>175</v>
      </c>
      <c r="B209" s="67">
        <v>8718564521719</v>
      </c>
      <c r="C209" s="66" t="s">
        <v>1300</v>
      </c>
      <c r="D209" s="185" t="s">
        <v>4858</v>
      </c>
      <c r="E209" s="46" t="s">
        <v>1427</v>
      </c>
      <c r="F209" s="46" t="s">
        <v>333</v>
      </c>
      <c r="G209" s="46" t="s">
        <v>333</v>
      </c>
      <c r="H209" s="46" t="s">
        <v>1224</v>
      </c>
      <c r="I209" s="46" t="s">
        <v>4362</v>
      </c>
      <c r="J209" s="46" t="s">
        <v>4363</v>
      </c>
      <c r="K209" s="46" t="s">
        <v>333</v>
      </c>
      <c r="L209" s="46" t="s">
        <v>1144</v>
      </c>
      <c r="M209" s="68" t="s">
        <v>333</v>
      </c>
      <c r="N209" s="69">
        <v>0.92</v>
      </c>
      <c r="O209" s="68" t="s">
        <v>333</v>
      </c>
      <c r="P209" s="69">
        <f t="shared" si="82"/>
        <v>0.90160000000000007</v>
      </c>
      <c r="Q209" s="50">
        <v>350</v>
      </c>
      <c r="R209" s="50">
        <v>350</v>
      </c>
      <c r="S209" s="51">
        <v>32</v>
      </c>
      <c r="T209" s="48">
        <f t="shared" si="59"/>
        <v>3920</v>
      </c>
      <c r="U209" s="52"/>
      <c r="V209" s="50">
        <v>1</v>
      </c>
      <c r="W209" s="53">
        <v>0.92</v>
      </c>
      <c r="X209" s="196">
        <f t="shared" si="56"/>
        <v>0.90160000000000007</v>
      </c>
      <c r="Y209" s="50">
        <v>350</v>
      </c>
      <c r="Z209" s="50">
        <v>350</v>
      </c>
      <c r="AA209" s="50">
        <v>32</v>
      </c>
      <c r="AB209" s="48">
        <f t="shared" si="60"/>
        <v>3920</v>
      </c>
      <c r="AC209" s="52"/>
      <c r="AD209" s="50">
        <v>10</v>
      </c>
      <c r="AE209" s="54">
        <v>9.92</v>
      </c>
      <c r="AF209" s="197">
        <f t="shared" si="81"/>
        <v>9.016</v>
      </c>
      <c r="AG209" s="50">
        <v>39</v>
      </c>
      <c r="AH209" s="50">
        <v>39</v>
      </c>
      <c r="AI209" s="50">
        <v>27</v>
      </c>
      <c r="AJ209" s="167">
        <f t="shared" si="79"/>
        <v>4.1066999999999999E-2</v>
      </c>
      <c r="AK209" s="55"/>
      <c r="AL209" s="56" t="s">
        <v>3874</v>
      </c>
      <c r="AM209" s="57">
        <v>6203429000</v>
      </c>
      <c r="AN209" s="58"/>
      <c r="AO209" s="78" t="s">
        <v>2309</v>
      </c>
      <c r="AQ209" s="78" t="s">
        <v>2310</v>
      </c>
      <c r="AR209" s="61"/>
      <c r="AS209" s="168" t="s">
        <v>4523</v>
      </c>
      <c r="AU209" s="78" t="s">
        <v>2311</v>
      </c>
      <c r="AV209" s="61"/>
      <c r="AW209" s="95" t="s">
        <v>2312</v>
      </c>
      <c r="AX209" s="17"/>
      <c r="AY209" s="71" t="s">
        <v>2313</v>
      </c>
      <c r="AZ209" s="17"/>
      <c r="BA209" s="95" t="s">
        <v>2314</v>
      </c>
      <c r="BB209" s="61"/>
      <c r="BC209" s="78" t="s">
        <v>2315</v>
      </c>
      <c r="BD209" s="61"/>
      <c r="BE209" s="72" t="s">
        <v>2316</v>
      </c>
      <c r="BF209" s="17"/>
      <c r="BG209" s="72" t="s">
        <v>2317</v>
      </c>
      <c r="BH209" s="17"/>
      <c r="BI209" s="72" t="s">
        <v>2318</v>
      </c>
      <c r="BJ209" s="17"/>
      <c r="BK209" s="70" t="s">
        <v>2319</v>
      </c>
      <c r="BL209" s="17"/>
      <c r="BM209" s="169" t="s">
        <v>4210</v>
      </c>
      <c r="BN209" s="17"/>
      <c r="BO209" s="78" t="s">
        <v>2320</v>
      </c>
      <c r="BQ209" s="116" t="s">
        <v>2321</v>
      </c>
    </row>
    <row r="210" spans="1:69" s="21" customFormat="1" ht="13.5" customHeight="1" x14ac:dyDescent="0.2">
      <c r="A210" s="55" t="s">
        <v>176</v>
      </c>
      <c r="B210" s="67">
        <v>8718564521726</v>
      </c>
      <c r="C210" s="66" t="s">
        <v>1300</v>
      </c>
      <c r="D210" s="185" t="s">
        <v>4858</v>
      </c>
      <c r="E210" s="46" t="s">
        <v>1427</v>
      </c>
      <c r="F210" s="46" t="s">
        <v>333</v>
      </c>
      <c r="G210" s="46" t="s">
        <v>333</v>
      </c>
      <c r="H210" s="46" t="s">
        <v>1224</v>
      </c>
      <c r="I210" s="46" t="s">
        <v>4362</v>
      </c>
      <c r="J210" s="46" t="s">
        <v>4363</v>
      </c>
      <c r="K210" s="46" t="s">
        <v>333</v>
      </c>
      <c r="L210" s="46" t="s">
        <v>1144</v>
      </c>
      <c r="M210" s="68" t="s">
        <v>333</v>
      </c>
      <c r="N210" s="69">
        <v>0.9</v>
      </c>
      <c r="O210" s="68" t="s">
        <v>333</v>
      </c>
      <c r="P210" s="69">
        <f t="shared" si="82"/>
        <v>0.88200000000000001</v>
      </c>
      <c r="Q210" s="50">
        <v>350</v>
      </c>
      <c r="R210" s="50">
        <v>350</v>
      </c>
      <c r="S210" s="51">
        <v>30</v>
      </c>
      <c r="T210" s="48">
        <f t="shared" si="59"/>
        <v>3675</v>
      </c>
      <c r="U210" s="52"/>
      <c r="V210" s="50">
        <v>1</v>
      </c>
      <c r="W210" s="53">
        <v>0.9</v>
      </c>
      <c r="X210" s="196">
        <f t="shared" si="56"/>
        <v>0.88200000000000001</v>
      </c>
      <c r="Y210" s="50">
        <v>350</v>
      </c>
      <c r="Z210" s="50">
        <v>350</v>
      </c>
      <c r="AA210" s="50">
        <v>30</v>
      </c>
      <c r="AB210" s="48">
        <f t="shared" si="60"/>
        <v>3675</v>
      </c>
      <c r="AC210" s="52"/>
      <c r="AD210" s="50">
        <v>10</v>
      </c>
      <c r="AE210" s="54">
        <v>9.58</v>
      </c>
      <c r="AF210" s="197">
        <f t="shared" si="81"/>
        <v>8.82</v>
      </c>
      <c r="AG210" s="50">
        <v>39</v>
      </c>
      <c r="AH210" s="50">
        <v>39</v>
      </c>
      <c r="AI210" s="50">
        <v>27</v>
      </c>
      <c r="AJ210" s="167">
        <f t="shared" si="79"/>
        <v>4.1066999999999999E-2</v>
      </c>
      <c r="AK210" s="55"/>
      <c r="AL210" s="56" t="s">
        <v>3874</v>
      </c>
      <c r="AM210" s="57">
        <v>6203429000</v>
      </c>
      <c r="AN210" s="58"/>
      <c r="AO210" s="78" t="s">
        <v>2309</v>
      </c>
      <c r="AQ210" s="78" t="s">
        <v>2310</v>
      </c>
      <c r="AR210" s="61"/>
      <c r="AS210" s="168" t="s">
        <v>4523</v>
      </c>
      <c r="AU210" s="78" t="s">
        <v>2311</v>
      </c>
      <c r="AV210" s="61"/>
      <c r="AW210" s="95" t="s">
        <v>2312</v>
      </c>
      <c r="AX210" s="17"/>
      <c r="AY210" s="71" t="s">
        <v>2313</v>
      </c>
      <c r="AZ210" s="17"/>
      <c r="BA210" s="95" t="s">
        <v>2314</v>
      </c>
      <c r="BB210" s="61"/>
      <c r="BC210" s="78" t="s">
        <v>2315</v>
      </c>
      <c r="BD210" s="61"/>
      <c r="BE210" s="72" t="s">
        <v>2316</v>
      </c>
      <c r="BF210" s="17"/>
      <c r="BG210" s="72" t="s">
        <v>2317</v>
      </c>
      <c r="BH210" s="17"/>
      <c r="BI210" s="72" t="s">
        <v>2318</v>
      </c>
      <c r="BJ210" s="17"/>
      <c r="BK210" s="70" t="s">
        <v>2319</v>
      </c>
      <c r="BL210" s="17"/>
      <c r="BM210" s="169" t="s">
        <v>3964</v>
      </c>
      <c r="BN210" s="17"/>
      <c r="BO210" s="78" t="s">
        <v>2320</v>
      </c>
      <c r="BQ210" s="116" t="s">
        <v>2321</v>
      </c>
    </row>
    <row r="211" spans="1:69" s="21" customFormat="1" ht="13.5" customHeight="1" x14ac:dyDescent="0.2">
      <c r="A211" s="55" t="s">
        <v>177</v>
      </c>
      <c r="B211" s="67">
        <v>8718564521733</v>
      </c>
      <c r="C211" s="66" t="s">
        <v>1300</v>
      </c>
      <c r="D211" s="185" t="s">
        <v>4858</v>
      </c>
      <c r="E211" s="46" t="s">
        <v>1427</v>
      </c>
      <c r="F211" s="46" t="s">
        <v>333</v>
      </c>
      <c r="G211" s="46" t="s">
        <v>333</v>
      </c>
      <c r="H211" s="46" t="s">
        <v>1224</v>
      </c>
      <c r="I211" s="46" t="s">
        <v>4362</v>
      </c>
      <c r="J211" s="46" t="s">
        <v>4363</v>
      </c>
      <c r="K211" s="46" t="s">
        <v>333</v>
      </c>
      <c r="L211" s="46" t="s">
        <v>1144</v>
      </c>
      <c r="M211" s="68" t="s">
        <v>333</v>
      </c>
      <c r="N211" s="69">
        <v>0.96</v>
      </c>
      <c r="O211" s="68" t="s">
        <v>333</v>
      </c>
      <c r="P211" s="69">
        <f t="shared" si="82"/>
        <v>0.94079999999999997</v>
      </c>
      <c r="Q211" s="50">
        <v>350</v>
      </c>
      <c r="R211" s="50">
        <v>380</v>
      </c>
      <c r="S211" s="51">
        <v>33</v>
      </c>
      <c r="T211" s="48">
        <f t="shared" si="59"/>
        <v>4389</v>
      </c>
      <c r="U211" s="52"/>
      <c r="V211" s="50">
        <v>1</v>
      </c>
      <c r="W211" s="53">
        <v>0.96</v>
      </c>
      <c r="X211" s="196">
        <f t="shared" si="56"/>
        <v>0.94079999999999997</v>
      </c>
      <c r="Y211" s="50">
        <v>350</v>
      </c>
      <c r="Z211" s="50">
        <v>380</v>
      </c>
      <c r="AA211" s="50">
        <v>33</v>
      </c>
      <c r="AB211" s="48">
        <f t="shared" si="60"/>
        <v>4389</v>
      </c>
      <c r="AC211" s="52"/>
      <c r="AD211" s="50">
        <v>10</v>
      </c>
      <c r="AE211" s="54">
        <v>10.32</v>
      </c>
      <c r="AF211" s="197">
        <f t="shared" si="81"/>
        <v>9.4079999999999995</v>
      </c>
      <c r="AG211" s="50">
        <v>39</v>
      </c>
      <c r="AH211" s="50">
        <v>39</v>
      </c>
      <c r="AI211" s="50">
        <v>27</v>
      </c>
      <c r="AJ211" s="167">
        <f t="shared" si="79"/>
        <v>4.1066999999999999E-2</v>
      </c>
      <c r="AK211" s="55"/>
      <c r="AL211" s="56" t="s">
        <v>3874</v>
      </c>
      <c r="AM211" s="57">
        <v>6203429000</v>
      </c>
      <c r="AN211" s="58"/>
      <c r="AO211" s="78" t="s">
        <v>2309</v>
      </c>
      <c r="AQ211" s="78" t="s">
        <v>2310</v>
      </c>
      <c r="AR211" s="61"/>
      <c r="AS211" s="168" t="s">
        <v>4523</v>
      </c>
      <c r="AU211" s="78" t="s">
        <v>2311</v>
      </c>
      <c r="AV211" s="61"/>
      <c r="AW211" s="95" t="s">
        <v>2312</v>
      </c>
      <c r="AX211" s="17"/>
      <c r="AY211" s="71" t="s">
        <v>2313</v>
      </c>
      <c r="AZ211" s="17"/>
      <c r="BA211" s="95" t="s">
        <v>2314</v>
      </c>
      <c r="BB211" s="61"/>
      <c r="BC211" s="78" t="s">
        <v>2315</v>
      </c>
      <c r="BD211" s="61"/>
      <c r="BE211" s="72" t="s">
        <v>2316</v>
      </c>
      <c r="BF211" s="17"/>
      <c r="BG211" s="72" t="s">
        <v>2317</v>
      </c>
      <c r="BH211" s="17"/>
      <c r="BI211" s="72" t="s">
        <v>2318</v>
      </c>
      <c r="BJ211" s="17"/>
      <c r="BK211" s="70" t="s">
        <v>2319</v>
      </c>
      <c r="BL211" s="17"/>
      <c r="BM211" s="169" t="s">
        <v>3964</v>
      </c>
      <c r="BN211" s="17"/>
      <c r="BO211" s="78" t="s">
        <v>2320</v>
      </c>
      <c r="BQ211" s="116" t="s">
        <v>2321</v>
      </c>
    </row>
    <row r="212" spans="1:69" s="21" customFormat="1" ht="13.5" customHeight="1" x14ac:dyDescent="0.2">
      <c r="A212" s="55" t="s">
        <v>178</v>
      </c>
      <c r="B212" s="67">
        <v>8718564521740</v>
      </c>
      <c r="C212" s="66" t="s">
        <v>1300</v>
      </c>
      <c r="D212" s="185" t="s">
        <v>4858</v>
      </c>
      <c r="E212" s="46" t="s">
        <v>1427</v>
      </c>
      <c r="F212" s="46" t="s">
        <v>333</v>
      </c>
      <c r="G212" s="46" t="s">
        <v>333</v>
      </c>
      <c r="H212" s="46" t="s">
        <v>1224</v>
      </c>
      <c r="I212" s="46" t="s">
        <v>4362</v>
      </c>
      <c r="J212" s="46" t="s">
        <v>4363</v>
      </c>
      <c r="K212" s="46" t="s">
        <v>333</v>
      </c>
      <c r="L212" s="46" t="s">
        <v>1144</v>
      </c>
      <c r="M212" s="68" t="s">
        <v>333</v>
      </c>
      <c r="N212" s="69">
        <v>1</v>
      </c>
      <c r="O212" s="68" t="s">
        <v>333</v>
      </c>
      <c r="P212" s="69">
        <f t="shared" si="82"/>
        <v>0.98</v>
      </c>
      <c r="Q212" s="50">
        <v>350</v>
      </c>
      <c r="R212" s="50">
        <v>380</v>
      </c>
      <c r="S212" s="51">
        <v>37</v>
      </c>
      <c r="T212" s="48">
        <f t="shared" si="59"/>
        <v>4921</v>
      </c>
      <c r="U212" s="52"/>
      <c r="V212" s="50">
        <v>1</v>
      </c>
      <c r="W212" s="53">
        <v>1</v>
      </c>
      <c r="X212" s="196">
        <f t="shared" ref="X212:X277" si="83">W212*0.98</f>
        <v>0.98</v>
      </c>
      <c r="Y212" s="50">
        <v>350</v>
      </c>
      <c r="Z212" s="50">
        <v>380</v>
      </c>
      <c r="AA212" s="50">
        <v>37</v>
      </c>
      <c r="AB212" s="48">
        <f t="shared" si="60"/>
        <v>4921</v>
      </c>
      <c r="AC212" s="52"/>
      <c r="AD212" s="50">
        <v>10</v>
      </c>
      <c r="AE212" s="54">
        <v>10.72</v>
      </c>
      <c r="AF212" s="197">
        <f t="shared" si="81"/>
        <v>9.8000000000000007</v>
      </c>
      <c r="AG212" s="50">
        <v>39</v>
      </c>
      <c r="AH212" s="50">
        <v>39</v>
      </c>
      <c r="AI212" s="50">
        <v>27</v>
      </c>
      <c r="AJ212" s="167">
        <f t="shared" si="79"/>
        <v>4.1066999999999999E-2</v>
      </c>
      <c r="AK212" s="55"/>
      <c r="AL212" s="56" t="s">
        <v>3874</v>
      </c>
      <c r="AM212" s="57">
        <v>6203429000</v>
      </c>
      <c r="AN212" s="58"/>
      <c r="AO212" s="78" t="s">
        <v>2309</v>
      </c>
      <c r="AQ212" s="78" t="s">
        <v>2310</v>
      </c>
      <c r="AR212" s="61"/>
      <c r="AS212" s="168" t="s">
        <v>4523</v>
      </c>
      <c r="AU212" s="78" t="s">
        <v>2311</v>
      </c>
      <c r="AV212" s="61"/>
      <c r="AW212" s="95" t="s">
        <v>2312</v>
      </c>
      <c r="AX212" s="17"/>
      <c r="AY212" s="71" t="s">
        <v>2313</v>
      </c>
      <c r="AZ212" s="17"/>
      <c r="BA212" s="95" t="s">
        <v>2314</v>
      </c>
      <c r="BB212" s="61"/>
      <c r="BC212" s="78" t="s">
        <v>2315</v>
      </c>
      <c r="BD212" s="61"/>
      <c r="BE212" s="72" t="s">
        <v>2316</v>
      </c>
      <c r="BF212" s="17"/>
      <c r="BG212" s="72" t="s">
        <v>2317</v>
      </c>
      <c r="BH212" s="17"/>
      <c r="BI212" s="72" t="s">
        <v>2318</v>
      </c>
      <c r="BJ212" s="17"/>
      <c r="BK212" s="70" t="s">
        <v>2319</v>
      </c>
      <c r="BL212" s="17"/>
      <c r="BM212" s="169" t="s">
        <v>3964</v>
      </c>
      <c r="BN212" s="17"/>
      <c r="BO212" s="78" t="s">
        <v>2320</v>
      </c>
      <c r="BQ212" s="116" t="s">
        <v>2321</v>
      </c>
    </row>
    <row r="213" spans="1:69" s="65" customFormat="1" ht="13.5" customHeight="1" x14ac:dyDescent="0.2">
      <c r="A213" s="55" t="s">
        <v>179</v>
      </c>
      <c r="B213" s="67">
        <v>8718564521757</v>
      </c>
      <c r="C213" s="66" t="s">
        <v>1300</v>
      </c>
      <c r="D213" s="185" t="s">
        <v>4858</v>
      </c>
      <c r="E213" s="46" t="s">
        <v>1427</v>
      </c>
      <c r="F213" s="46" t="s">
        <v>333</v>
      </c>
      <c r="G213" s="46" t="s">
        <v>333</v>
      </c>
      <c r="H213" s="46" t="s">
        <v>1224</v>
      </c>
      <c r="I213" s="46" t="s">
        <v>4362</v>
      </c>
      <c r="J213" s="46" t="s">
        <v>4363</v>
      </c>
      <c r="K213" s="46" t="s">
        <v>333</v>
      </c>
      <c r="L213" s="46" t="s">
        <v>1144</v>
      </c>
      <c r="M213" s="68" t="s">
        <v>333</v>
      </c>
      <c r="N213" s="69">
        <v>1.04</v>
      </c>
      <c r="O213" s="68" t="s">
        <v>333</v>
      </c>
      <c r="P213" s="69">
        <f t="shared" si="82"/>
        <v>1.0192000000000001</v>
      </c>
      <c r="Q213" s="50">
        <v>350</v>
      </c>
      <c r="R213" s="50">
        <v>380</v>
      </c>
      <c r="S213" s="51">
        <v>35</v>
      </c>
      <c r="T213" s="48">
        <f t="shared" si="59"/>
        <v>4655</v>
      </c>
      <c r="U213" s="52"/>
      <c r="V213" s="50">
        <v>1</v>
      </c>
      <c r="W213" s="53">
        <v>1.04</v>
      </c>
      <c r="X213" s="196">
        <f t="shared" si="83"/>
        <v>1.0192000000000001</v>
      </c>
      <c r="Y213" s="50">
        <v>350</v>
      </c>
      <c r="Z213" s="50">
        <v>380</v>
      </c>
      <c r="AA213" s="50">
        <v>35</v>
      </c>
      <c r="AB213" s="48">
        <f t="shared" si="60"/>
        <v>4655</v>
      </c>
      <c r="AC213" s="52"/>
      <c r="AD213" s="50">
        <v>10</v>
      </c>
      <c r="AE213" s="54">
        <v>10.94</v>
      </c>
      <c r="AF213" s="197">
        <f t="shared" si="81"/>
        <v>10.192</v>
      </c>
      <c r="AG213" s="50">
        <v>39</v>
      </c>
      <c r="AH213" s="50">
        <v>39</v>
      </c>
      <c r="AI213" s="50">
        <v>27</v>
      </c>
      <c r="AJ213" s="167">
        <f t="shared" si="79"/>
        <v>4.1066999999999999E-2</v>
      </c>
      <c r="AK213" s="55"/>
      <c r="AL213" s="56" t="s">
        <v>3874</v>
      </c>
      <c r="AM213" s="57">
        <v>6203429000</v>
      </c>
      <c r="AN213" s="58"/>
      <c r="AO213" s="78" t="s">
        <v>2309</v>
      </c>
      <c r="AP213" s="21"/>
      <c r="AQ213" s="78" t="s">
        <v>2310</v>
      </c>
      <c r="AR213" s="61"/>
      <c r="AS213" s="168" t="s">
        <v>4523</v>
      </c>
      <c r="AT213" s="21"/>
      <c r="AU213" s="78" t="s">
        <v>2311</v>
      </c>
      <c r="AV213" s="61"/>
      <c r="AW213" s="95" t="s">
        <v>2312</v>
      </c>
      <c r="AX213" s="17"/>
      <c r="AY213" s="71" t="s">
        <v>2313</v>
      </c>
      <c r="AZ213" s="17"/>
      <c r="BA213" s="95" t="s">
        <v>2314</v>
      </c>
      <c r="BB213" s="61"/>
      <c r="BC213" s="78" t="s">
        <v>2315</v>
      </c>
      <c r="BD213" s="61"/>
      <c r="BE213" s="72" t="s">
        <v>2316</v>
      </c>
      <c r="BF213" s="17"/>
      <c r="BG213" s="72" t="s">
        <v>2317</v>
      </c>
      <c r="BH213" s="17"/>
      <c r="BI213" s="72" t="s">
        <v>2318</v>
      </c>
      <c r="BJ213" s="17"/>
      <c r="BK213" s="70" t="s">
        <v>2319</v>
      </c>
      <c r="BL213" s="17"/>
      <c r="BM213" s="169" t="s">
        <v>3964</v>
      </c>
      <c r="BN213" s="17"/>
      <c r="BO213" s="78" t="s">
        <v>2320</v>
      </c>
      <c r="BQ213" s="116" t="s">
        <v>2321</v>
      </c>
    </row>
    <row r="214" spans="1:69" s="65" customFormat="1" ht="13.5" customHeight="1" x14ac:dyDescent="0.2">
      <c r="A214" s="55" t="s">
        <v>180</v>
      </c>
      <c r="B214" s="67">
        <v>8718564521771</v>
      </c>
      <c r="C214" s="66" t="s">
        <v>1301</v>
      </c>
      <c r="D214" s="185" t="s">
        <v>4859</v>
      </c>
      <c r="E214" s="46" t="s">
        <v>1427</v>
      </c>
      <c r="F214" s="46" t="s">
        <v>333</v>
      </c>
      <c r="G214" s="46" t="s">
        <v>333</v>
      </c>
      <c r="H214" s="46" t="s">
        <v>1224</v>
      </c>
      <c r="I214" s="46" t="s">
        <v>4362</v>
      </c>
      <c r="J214" s="46" t="s">
        <v>4363</v>
      </c>
      <c r="K214" s="46" t="s">
        <v>333</v>
      </c>
      <c r="L214" s="46" t="s">
        <v>1144</v>
      </c>
      <c r="M214" s="68" t="s">
        <v>333</v>
      </c>
      <c r="N214" s="69">
        <v>1.1599999999999999</v>
      </c>
      <c r="O214" s="68" t="s">
        <v>333</v>
      </c>
      <c r="P214" s="69">
        <f t="shared" si="82"/>
        <v>1.1367999999999998</v>
      </c>
      <c r="Q214" s="50">
        <v>370</v>
      </c>
      <c r="R214" s="50">
        <v>330</v>
      </c>
      <c r="S214" s="51">
        <v>32</v>
      </c>
      <c r="T214" s="48">
        <f t="shared" si="59"/>
        <v>3907.2</v>
      </c>
      <c r="U214" s="52"/>
      <c r="V214" s="50">
        <v>1</v>
      </c>
      <c r="W214" s="53">
        <v>1.1599999999999999</v>
      </c>
      <c r="X214" s="196">
        <f t="shared" si="83"/>
        <v>1.1367999999999998</v>
      </c>
      <c r="Y214" s="50">
        <v>370</v>
      </c>
      <c r="Z214" s="50">
        <v>330</v>
      </c>
      <c r="AA214" s="50">
        <v>32</v>
      </c>
      <c r="AB214" s="48">
        <f t="shared" si="60"/>
        <v>3907.2</v>
      </c>
      <c r="AC214" s="52"/>
      <c r="AD214" s="50">
        <v>10</v>
      </c>
      <c r="AE214" s="54">
        <v>12</v>
      </c>
      <c r="AF214" s="197">
        <f t="shared" si="81"/>
        <v>11.367999999999999</v>
      </c>
      <c r="AG214" s="50">
        <v>39</v>
      </c>
      <c r="AH214" s="50">
        <v>39</v>
      </c>
      <c r="AI214" s="50">
        <v>46</v>
      </c>
      <c r="AJ214" s="167">
        <f t="shared" si="79"/>
        <v>6.9966E-2</v>
      </c>
      <c r="AK214" s="55"/>
      <c r="AL214" s="56" t="s">
        <v>3874</v>
      </c>
      <c r="AM214" s="57">
        <v>6211329000</v>
      </c>
      <c r="AN214" s="58"/>
      <c r="AO214" s="78" t="s">
        <v>2322</v>
      </c>
      <c r="AP214" s="21"/>
      <c r="AQ214" s="78" t="s">
        <v>2323</v>
      </c>
      <c r="AR214" s="61"/>
      <c r="AS214" s="168" t="s">
        <v>4524</v>
      </c>
      <c r="AT214" s="21"/>
      <c r="AU214" s="78" t="s">
        <v>2324</v>
      </c>
      <c r="AV214" s="61"/>
      <c r="AW214" s="95" t="s">
        <v>2325</v>
      </c>
      <c r="AX214" s="17"/>
      <c r="AY214" s="71" t="s">
        <v>2313</v>
      </c>
      <c r="AZ214" s="17"/>
      <c r="BA214" s="95" t="s">
        <v>2326</v>
      </c>
      <c r="BB214" s="61"/>
      <c r="BC214" s="78" t="s">
        <v>2327</v>
      </c>
      <c r="BD214" s="61"/>
      <c r="BE214" s="72" t="s">
        <v>2328</v>
      </c>
      <c r="BF214" s="17"/>
      <c r="BG214" s="72" t="s">
        <v>2329</v>
      </c>
      <c r="BH214" s="17"/>
      <c r="BI214" s="72" t="s">
        <v>2330</v>
      </c>
      <c r="BJ214" s="17"/>
      <c r="BK214" s="70" t="s">
        <v>2331</v>
      </c>
      <c r="BL214" s="17"/>
      <c r="BM214" s="169" t="s">
        <v>3965</v>
      </c>
      <c r="BN214" s="17"/>
      <c r="BO214" s="78" t="s">
        <v>2332</v>
      </c>
      <c r="BQ214" s="116" t="s">
        <v>2333</v>
      </c>
    </row>
    <row r="215" spans="1:69" s="65" customFormat="1" ht="13.5" customHeight="1" x14ac:dyDescent="0.2">
      <c r="A215" s="55" t="s">
        <v>181</v>
      </c>
      <c r="B215" s="67">
        <v>8718564521788</v>
      </c>
      <c r="C215" s="66" t="s">
        <v>1301</v>
      </c>
      <c r="D215" s="185" t="s">
        <v>4859</v>
      </c>
      <c r="E215" s="46" t="s">
        <v>1427</v>
      </c>
      <c r="F215" s="46" t="s">
        <v>333</v>
      </c>
      <c r="G215" s="46" t="s">
        <v>333</v>
      </c>
      <c r="H215" s="46" t="s">
        <v>1224</v>
      </c>
      <c r="I215" s="46" t="s">
        <v>4362</v>
      </c>
      <c r="J215" s="46" t="s">
        <v>4363</v>
      </c>
      <c r="K215" s="46" t="s">
        <v>333</v>
      </c>
      <c r="L215" s="46" t="s">
        <v>1144</v>
      </c>
      <c r="M215" s="68" t="s">
        <v>333</v>
      </c>
      <c r="N215" s="69">
        <v>1.1200000000000001</v>
      </c>
      <c r="O215" s="68" t="s">
        <v>333</v>
      </c>
      <c r="P215" s="69">
        <f t="shared" si="82"/>
        <v>1.0976000000000001</v>
      </c>
      <c r="Q215" s="50">
        <v>370</v>
      </c>
      <c r="R215" s="50">
        <v>300</v>
      </c>
      <c r="S215" s="51">
        <v>32</v>
      </c>
      <c r="T215" s="48">
        <f t="shared" si="59"/>
        <v>3552</v>
      </c>
      <c r="U215" s="52"/>
      <c r="V215" s="50">
        <v>1</v>
      </c>
      <c r="W215" s="53">
        <v>1.1200000000000001</v>
      </c>
      <c r="X215" s="196">
        <f t="shared" si="83"/>
        <v>1.0976000000000001</v>
      </c>
      <c r="Y215" s="50">
        <v>370</v>
      </c>
      <c r="Z215" s="50">
        <v>300</v>
      </c>
      <c r="AA215" s="50">
        <v>32</v>
      </c>
      <c r="AB215" s="48">
        <f t="shared" si="60"/>
        <v>3552</v>
      </c>
      <c r="AC215" s="52"/>
      <c r="AD215" s="50">
        <v>10</v>
      </c>
      <c r="AE215" s="54">
        <v>12</v>
      </c>
      <c r="AF215" s="197">
        <f t="shared" si="81"/>
        <v>10.976000000000001</v>
      </c>
      <c r="AG215" s="50">
        <v>39</v>
      </c>
      <c r="AH215" s="50">
        <v>39</v>
      </c>
      <c r="AI215" s="50">
        <v>46</v>
      </c>
      <c r="AJ215" s="167">
        <f t="shared" si="79"/>
        <v>6.9966E-2</v>
      </c>
      <c r="AK215" s="55"/>
      <c r="AL215" s="56" t="s">
        <v>3874</v>
      </c>
      <c r="AM215" s="57">
        <v>6211329000</v>
      </c>
      <c r="AN215" s="58"/>
      <c r="AO215" s="78" t="s">
        <v>2322</v>
      </c>
      <c r="AP215" s="21"/>
      <c r="AQ215" s="78" t="s">
        <v>2323</v>
      </c>
      <c r="AR215" s="61"/>
      <c r="AS215" s="168" t="s">
        <v>4524</v>
      </c>
      <c r="AT215" s="21"/>
      <c r="AU215" s="78" t="s">
        <v>2324</v>
      </c>
      <c r="AV215" s="61"/>
      <c r="AW215" s="95" t="s">
        <v>2325</v>
      </c>
      <c r="AX215" s="17"/>
      <c r="AY215" s="71" t="s">
        <v>2313</v>
      </c>
      <c r="AZ215" s="17"/>
      <c r="BA215" s="95" t="s">
        <v>2326</v>
      </c>
      <c r="BB215" s="61"/>
      <c r="BC215" s="78" t="s">
        <v>2327</v>
      </c>
      <c r="BD215" s="61"/>
      <c r="BE215" s="72" t="s">
        <v>2328</v>
      </c>
      <c r="BF215" s="17"/>
      <c r="BG215" s="72" t="s">
        <v>2329</v>
      </c>
      <c r="BH215" s="17"/>
      <c r="BI215" s="72" t="s">
        <v>2330</v>
      </c>
      <c r="BJ215" s="17"/>
      <c r="BK215" s="70" t="s">
        <v>2331</v>
      </c>
      <c r="BL215" s="17"/>
      <c r="BM215" s="169" t="s">
        <v>4211</v>
      </c>
      <c r="BN215" s="17"/>
      <c r="BO215" s="78" t="s">
        <v>2332</v>
      </c>
      <c r="BQ215" s="116" t="s">
        <v>2333</v>
      </c>
    </row>
    <row r="216" spans="1:69" s="65" customFormat="1" ht="13.5" customHeight="1" x14ac:dyDescent="0.2">
      <c r="A216" s="55" t="s">
        <v>182</v>
      </c>
      <c r="B216" s="67">
        <v>8718564521795</v>
      </c>
      <c r="C216" s="66" t="s">
        <v>1301</v>
      </c>
      <c r="D216" s="185" t="s">
        <v>4859</v>
      </c>
      <c r="E216" s="46" t="s">
        <v>1427</v>
      </c>
      <c r="F216" s="46" t="s">
        <v>333</v>
      </c>
      <c r="G216" s="46" t="s">
        <v>333</v>
      </c>
      <c r="H216" s="46" t="s">
        <v>1224</v>
      </c>
      <c r="I216" s="46" t="s">
        <v>4362</v>
      </c>
      <c r="J216" s="46" t="s">
        <v>4363</v>
      </c>
      <c r="K216" s="46" t="s">
        <v>333</v>
      </c>
      <c r="L216" s="46" t="s">
        <v>1144</v>
      </c>
      <c r="M216" s="68" t="s">
        <v>333</v>
      </c>
      <c r="N216" s="69">
        <v>1.24</v>
      </c>
      <c r="O216" s="68" t="s">
        <v>333</v>
      </c>
      <c r="P216" s="69">
        <f t="shared" si="82"/>
        <v>1.2152000000000001</v>
      </c>
      <c r="Q216" s="50">
        <v>370</v>
      </c>
      <c r="R216" s="50">
        <v>335</v>
      </c>
      <c r="S216" s="51">
        <v>35</v>
      </c>
      <c r="T216" s="48">
        <f t="shared" si="59"/>
        <v>4338.25</v>
      </c>
      <c r="U216" s="52"/>
      <c r="V216" s="50">
        <v>1</v>
      </c>
      <c r="W216" s="53">
        <v>1.24</v>
      </c>
      <c r="X216" s="196">
        <f t="shared" si="83"/>
        <v>1.2152000000000001</v>
      </c>
      <c r="Y216" s="50">
        <v>370</v>
      </c>
      <c r="Z216" s="50">
        <v>335</v>
      </c>
      <c r="AA216" s="50">
        <v>35</v>
      </c>
      <c r="AB216" s="48">
        <f t="shared" si="60"/>
        <v>4338.25</v>
      </c>
      <c r="AC216" s="52"/>
      <c r="AD216" s="50">
        <v>10</v>
      </c>
      <c r="AE216" s="54">
        <v>13</v>
      </c>
      <c r="AF216" s="197">
        <f t="shared" si="81"/>
        <v>12.152000000000001</v>
      </c>
      <c r="AG216" s="50">
        <v>39</v>
      </c>
      <c r="AH216" s="50">
        <v>39</v>
      </c>
      <c r="AI216" s="50">
        <v>46</v>
      </c>
      <c r="AJ216" s="167">
        <f t="shared" si="79"/>
        <v>6.9966E-2</v>
      </c>
      <c r="AK216" s="55"/>
      <c r="AL216" s="56" t="s">
        <v>3874</v>
      </c>
      <c r="AM216" s="57">
        <v>6211329000</v>
      </c>
      <c r="AN216" s="58"/>
      <c r="AO216" s="78" t="s">
        <v>2322</v>
      </c>
      <c r="AP216" s="21"/>
      <c r="AQ216" s="78" t="s">
        <v>2323</v>
      </c>
      <c r="AR216" s="61"/>
      <c r="AS216" s="168" t="s">
        <v>4524</v>
      </c>
      <c r="AT216" s="21"/>
      <c r="AU216" s="78" t="s">
        <v>2324</v>
      </c>
      <c r="AV216" s="61"/>
      <c r="AW216" s="95" t="s">
        <v>2325</v>
      </c>
      <c r="AX216" s="17"/>
      <c r="AY216" s="71" t="s">
        <v>2313</v>
      </c>
      <c r="AZ216" s="17"/>
      <c r="BA216" s="95" t="s">
        <v>2326</v>
      </c>
      <c r="BB216" s="61"/>
      <c r="BC216" s="78" t="s">
        <v>2327</v>
      </c>
      <c r="BD216" s="61"/>
      <c r="BE216" s="72" t="s">
        <v>2328</v>
      </c>
      <c r="BF216" s="17"/>
      <c r="BG216" s="72" t="s">
        <v>2329</v>
      </c>
      <c r="BH216" s="17"/>
      <c r="BI216" s="72" t="s">
        <v>2330</v>
      </c>
      <c r="BJ216" s="17"/>
      <c r="BK216" s="70" t="s">
        <v>2331</v>
      </c>
      <c r="BL216" s="17"/>
      <c r="BM216" s="169" t="s">
        <v>3965</v>
      </c>
      <c r="BN216" s="17"/>
      <c r="BO216" s="78" t="s">
        <v>2332</v>
      </c>
      <c r="BQ216" s="116" t="s">
        <v>2333</v>
      </c>
    </row>
    <row r="217" spans="1:69" s="65" customFormat="1" ht="13.5" customHeight="1" x14ac:dyDescent="0.2">
      <c r="A217" s="55" t="s">
        <v>183</v>
      </c>
      <c r="B217" s="67">
        <v>8718564521801</v>
      </c>
      <c r="C217" s="66" t="s">
        <v>1301</v>
      </c>
      <c r="D217" s="185" t="s">
        <v>4859</v>
      </c>
      <c r="E217" s="46" t="s">
        <v>1427</v>
      </c>
      <c r="F217" s="46" t="s">
        <v>333</v>
      </c>
      <c r="G217" s="46" t="s">
        <v>333</v>
      </c>
      <c r="H217" s="46" t="s">
        <v>1224</v>
      </c>
      <c r="I217" s="46" t="s">
        <v>4362</v>
      </c>
      <c r="J217" s="46" t="s">
        <v>4363</v>
      </c>
      <c r="K217" s="46" t="s">
        <v>333</v>
      </c>
      <c r="L217" s="46" t="s">
        <v>1144</v>
      </c>
      <c r="M217" s="68" t="s">
        <v>333</v>
      </c>
      <c r="N217" s="69">
        <v>1.28</v>
      </c>
      <c r="O217" s="68" t="s">
        <v>333</v>
      </c>
      <c r="P217" s="69">
        <f t="shared" si="82"/>
        <v>1.2544</v>
      </c>
      <c r="Q217" s="50">
        <v>370</v>
      </c>
      <c r="R217" s="50">
        <v>340</v>
      </c>
      <c r="S217" s="51">
        <v>37</v>
      </c>
      <c r="T217" s="48">
        <f t="shared" si="59"/>
        <v>4654.6000000000004</v>
      </c>
      <c r="U217" s="52"/>
      <c r="V217" s="50">
        <v>1</v>
      </c>
      <c r="W217" s="53">
        <v>1.28</v>
      </c>
      <c r="X217" s="196">
        <f t="shared" si="83"/>
        <v>1.2544</v>
      </c>
      <c r="Y217" s="50">
        <v>370</v>
      </c>
      <c r="Z217" s="50">
        <v>340</v>
      </c>
      <c r="AA217" s="50">
        <v>37</v>
      </c>
      <c r="AB217" s="48">
        <f t="shared" si="60"/>
        <v>4654.6000000000004</v>
      </c>
      <c r="AC217" s="52"/>
      <c r="AD217" s="50">
        <v>10</v>
      </c>
      <c r="AE217" s="54">
        <v>13</v>
      </c>
      <c r="AF217" s="197">
        <f t="shared" si="81"/>
        <v>12.544</v>
      </c>
      <c r="AG217" s="50">
        <v>39</v>
      </c>
      <c r="AH217" s="50">
        <v>39</v>
      </c>
      <c r="AI217" s="50">
        <v>46</v>
      </c>
      <c r="AJ217" s="167">
        <f t="shared" si="79"/>
        <v>6.9966E-2</v>
      </c>
      <c r="AK217" s="55"/>
      <c r="AL217" s="56" t="s">
        <v>3874</v>
      </c>
      <c r="AM217" s="57">
        <v>6211329000</v>
      </c>
      <c r="AN217" s="58"/>
      <c r="AO217" s="78" t="s">
        <v>2322</v>
      </c>
      <c r="AP217" s="21"/>
      <c r="AQ217" s="78" t="s">
        <v>2323</v>
      </c>
      <c r="AR217" s="61"/>
      <c r="AS217" s="168" t="s">
        <v>4524</v>
      </c>
      <c r="AT217" s="21"/>
      <c r="AU217" s="78" t="s">
        <v>2324</v>
      </c>
      <c r="AV217" s="61"/>
      <c r="AW217" s="95" t="s">
        <v>2325</v>
      </c>
      <c r="AX217" s="17"/>
      <c r="AY217" s="71" t="s">
        <v>2313</v>
      </c>
      <c r="AZ217" s="17"/>
      <c r="BA217" s="95" t="s">
        <v>2326</v>
      </c>
      <c r="BB217" s="61"/>
      <c r="BC217" s="78" t="s">
        <v>2327</v>
      </c>
      <c r="BD217" s="61"/>
      <c r="BE217" s="72" t="s">
        <v>2328</v>
      </c>
      <c r="BF217" s="17"/>
      <c r="BG217" s="72" t="s">
        <v>2329</v>
      </c>
      <c r="BH217" s="17"/>
      <c r="BI217" s="72" t="s">
        <v>2330</v>
      </c>
      <c r="BJ217" s="17"/>
      <c r="BK217" s="70" t="s">
        <v>2331</v>
      </c>
      <c r="BL217" s="17"/>
      <c r="BM217" s="169" t="s">
        <v>3965</v>
      </c>
      <c r="BN217" s="17"/>
      <c r="BO217" s="78" t="s">
        <v>2332</v>
      </c>
      <c r="BQ217" s="116" t="s">
        <v>2333</v>
      </c>
    </row>
    <row r="218" spans="1:69" s="65" customFormat="1" ht="13.5" customHeight="1" x14ac:dyDescent="0.2">
      <c r="A218" s="55" t="s">
        <v>184</v>
      </c>
      <c r="B218" s="67">
        <v>8718564521818</v>
      </c>
      <c r="C218" s="66" t="s">
        <v>1301</v>
      </c>
      <c r="D218" s="185" t="s">
        <v>4859</v>
      </c>
      <c r="E218" s="46" t="s">
        <v>1427</v>
      </c>
      <c r="F218" s="46" t="s">
        <v>333</v>
      </c>
      <c r="G218" s="46" t="s">
        <v>333</v>
      </c>
      <c r="H218" s="46" t="s">
        <v>1224</v>
      </c>
      <c r="I218" s="46" t="s">
        <v>4362</v>
      </c>
      <c r="J218" s="46" t="s">
        <v>4363</v>
      </c>
      <c r="K218" s="46" t="s">
        <v>333</v>
      </c>
      <c r="L218" s="46" t="s">
        <v>1144</v>
      </c>
      <c r="M218" s="68" t="s">
        <v>333</v>
      </c>
      <c r="N218" s="69">
        <v>1.36</v>
      </c>
      <c r="O218" s="68" t="s">
        <v>333</v>
      </c>
      <c r="P218" s="69">
        <f t="shared" si="82"/>
        <v>1.3328</v>
      </c>
      <c r="Q218" s="50">
        <v>370</v>
      </c>
      <c r="R218" s="50">
        <v>350</v>
      </c>
      <c r="S218" s="51">
        <v>38</v>
      </c>
      <c r="T218" s="48">
        <f t="shared" si="59"/>
        <v>4921</v>
      </c>
      <c r="U218" s="52"/>
      <c r="V218" s="50">
        <v>1</v>
      </c>
      <c r="W218" s="53">
        <v>1.36</v>
      </c>
      <c r="X218" s="196">
        <f t="shared" si="83"/>
        <v>1.3328</v>
      </c>
      <c r="Y218" s="50">
        <v>370</v>
      </c>
      <c r="Z218" s="50">
        <v>350</v>
      </c>
      <c r="AA218" s="50">
        <v>38</v>
      </c>
      <c r="AB218" s="48">
        <f t="shared" si="60"/>
        <v>4921</v>
      </c>
      <c r="AC218" s="52"/>
      <c r="AD218" s="50">
        <v>10</v>
      </c>
      <c r="AE218" s="54">
        <v>14</v>
      </c>
      <c r="AF218" s="197">
        <f t="shared" si="81"/>
        <v>13.327999999999999</v>
      </c>
      <c r="AG218" s="50">
        <v>39</v>
      </c>
      <c r="AH218" s="50">
        <v>39</v>
      </c>
      <c r="AI218" s="50">
        <v>46</v>
      </c>
      <c r="AJ218" s="167">
        <f t="shared" si="79"/>
        <v>6.9966E-2</v>
      </c>
      <c r="AK218" s="55"/>
      <c r="AL218" s="56" t="s">
        <v>3874</v>
      </c>
      <c r="AM218" s="57">
        <v>6211329000</v>
      </c>
      <c r="AN218" s="58"/>
      <c r="AO218" s="78" t="s">
        <v>2322</v>
      </c>
      <c r="AP218" s="21"/>
      <c r="AQ218" s="78" t="s">
        <v>2323</v>
      </c>
      <c r="AR218" s="61"/>
      <c r="AS218" s="168" t="s">
        <v>4524</v>
      </c>
      <c r="AT218" s="21"/>
      <c r="AU218" s="78" t="s">
        <v>2324</v>
      </c>
      <c r="AV218" s="61"/>
      <c r="AW218" s="95" t="s">
        <v>2325</v>
      </c>
      <c r="AX218" s="17"/>
      <c r="AY218" s="71" t="s">
        <v>2313</v>
      </c>
      <c r="AZ218" s="17"/>
      <c r="BA218" s="95" t="s">
        <v>2326</v>
      </c>
      <c r="BB218" s="61"/>
      <c r="BC218" s="78" t="s">
        <v>2327</v>
      </c>
      <c r="BD218" s="61"/>
      <c r="BE218" s="72" t="s">
        <v>2328</v>
      </c>
      <c r="BF218" s="17"/>
      <c r="BG218" s="72" t="s">
        <v>2329</v>
      </c>
      <c r="BH218" s="17"/>
      <c r="BI218" s="72" t="s">
        <v>2330</v>
      </c>
      <c r="BJ218" s="17"/>
      <c r="BK218" s="70" t="s">
        <v>2331</v>
      </c>
      <c r="BL218" s="17"/>
      <c r="BM218" s="169" t="s">
        <v>3965</v>
      </c>
      <c r="BN218" s="17"/>
      <c r="BO218" s="78" t="s">
        <v>2332</v>
      </c>
      <c r="BQ218" s="116" t="s">
        <v>2333</v>
      </c>
    </row>
    <row r="219" spans="1:69" s="65" customFormat="1" ht="13.5" customHeight="1" x14ac:dyDescent="0.2">
      <c r="A219" s="55" t="s">
        <v>185</v>
      </c>
      <c r="B219" s="67">
        <v>8718564521832</v>
      </c>
      <c r="C219" s="66" t="s">
        <v>1302</v>
      </c>
      <c r="D219" s="185" t="s">
        <v>4860</v>
      </c>
      <c r="E219" s="46" t="s">
        <v>1427</v>
      </c>
      <c r="F219" s="46" t="s">
        <v>333</v>
      </c>
      <c r="G219" s="46" t="s">
        <v>333</v>
      </c>
      <c r="H219" s="46" t="s">
        <v>1224</v>
      </c>
      <c r="I219" s="46" t="s">
        <v>4119</v>
      </c>
      <c r="J219" s="46" t="s">
        <v>4120</v>
      </c>
      <c r="K219" s="46" t="s">
        <v>333</v>
      </c>
      <c r="L219" s="46" t="s">
        <v>1144</v>
      </c>
      <c r="M219" s="68" t="s">
        <v>333</v>
      </c>
      <c r="N219" s="69">
        <v>1.1200000000000001</v>
      </c>
      <c r="O219" s="68" t="s">
        <v>333</v>
      </c>
      <c r="P219" s="69">
        <f t="shared" si="82"/>
        <v>1.0976000000000001</v>
      </c>
      <c r="Q219" s="50">
        <v>355</v>
      </c>
      <c r="R219" s="50">
        <v>370</v>
      </c>
      <c r="S219" s="51">
        <v>35</v>
      </c>
      <c r="T219" s="48">
        <f t="shared" si="59"/>
        <v>4597.25</v>
      </c>
      <c r="U219" s="52"/>
      <c r="V219" s="50">
        <v>1</v>
      </c>
      <c r="W219" s="53">
        <v>1.1200000000000001</v>
      </c>
      <c r="X219" s="196">
        <f t="shared" si="83"/>
        <v>1.0976000000000001</v>
      </c>
      <c r="Y219" s="50">
        <v>355</v>
      </c>
      <c r="Z219" s="50">
        <v>370</v>
      </c>
      <c r="AA219" s="50">
        <v>35</v>
      </c>
      <c r="AB219" s="48">
        <f t="shared" si="60"/>
        <v>4597.25</v>
      </c>
      <c r="AC219" s="52"/>
      <c r="AD219" s="50">
        <v>5</v>
      </c>
      <c r="AE219" s="54">
        <v>5.9</v>
      </c>
      <c r="AF219" s="197">
        <f t="shared" si="81"/>
        <v>5.4880000000000004</v>
      </c>
      <c r="AG219" s="50">
        <v>42</v>
      </c>
      <c r="AH219" s="50">
        <v>37</v>
      </c>
      <c r="AI219" s="50">
        <v>25</v>
      </c>
      <c r="AJ219" s="167">
        <f t="shared" si="79"/>
        <v>3.8850000000000003E-2</v>
      </c>
      <c r="AK219" s="55"/>
      <c r="AL219" s="56" t="s">
        <v>3874</v>
      </c>
      <c r="AM219" s="57">
        <v>6211329000</v>
      </c>
      <c r="AN219" s="58"/>
      <c r="AO219" s="78" t="s">
        <v>2334</v>
      </c>
      <c r="AP219" s="21"/>
      <c r="AQ219" s="55" t="s">
        <v>2335</v>
      </c>
      <c r="AR219" s="73"/>
      <c r="AS219" s="166" t="s">
        <v>4525</v>
      </c>
      <c r="AT219" s="21"/>
      <c r="AU219" s="168" t="s">
        <v>4165</v>
      </c>
      <c r="AV219" s="61"/>
      <c r="AW219" s="63" t="s">
        <v>2336</v>
      </c>
      <c r="AX219" s="17"/>
      <c r="AY219" s="79" t="s">
        <v>2337</v>
      </c>
      <c r="AZ219" s="17"/>
      <c r="BA219" s="63" t="s">
        <v>2338</v>
      </c>
      <c r="BB219" s="61"/>
      <c r="BC219" s="78" t="s">
        <v>2339</v>
      </c>
      <c r="BD219" s="61"/>
      <c r="BE219" s="55" t="s">
        <v>2340</v>
      </c>
      <c r="BF219" s="17"/>
      <c r="BG219" s="55" t="s">
        <v>2341</v>
      </c>
      <c r="BH219" s="17"/>
      <c r="BI219" s="55" t="s">
        <v>2342</v>
      </c>
      <c r="BJ219" s="17"/>
      <c r="BK219" s="78" t="s">
        <v>2343</v>
      </c>
      <c r="BL219" s="17"/>
      <c r="BM219" s="169" t="s">
        <v>3966</v>
      </c>
      <c r="BN219" s="17"/>
      <c r="BO219" s="78" t="s">
        <v>2344</v>
      </c>
      <c r="BQ219" s="116" t="s">
        <v>2345</v>
      </c>
    </row>
    <row r="220" spans="1:69" s="65" customFormat="1" ht="13.5" customHeight="1" x14ac:dyDescent="0.2">
      <c r="A220" s="55" t="s">
        <v>186</v>
      </c>
      <c r="B220" s="67">
        <v>8718564521849</v>
      </c>
      <c r="C220" s="66" t="s">
        <v>1302</v>
      </c>
      <c r="D220" s="185" t="s">
        <v>4860</v>
      </c>
      <c r="E220" s="46" t="s">
        <v>1427</v>
      </c>
      <c r="F220" s="46" t="s">
        <v>333</v>
      </c>
      <c r="G220" s="46" t="s">
        <v>333</v>
      </c>
      <c r="H220" s="46" t="s">
        <v>1224</v>
      </c>
      <c r="I220" s="46" t="s">
        <v>4119</v>
      </c>
      <c r="J220" s="46" t="s">
        <v>4120</v>
      </c>
      <c r="K220" s="46" t="s">
        <v>333</v>
      </c>
      <c r="L220" s="46" t="s">
        <v>1144</v>
      </c>
      <c r="M220" s="68" t="s">
        <v>333</v>
      </c>
      <c r="N220" s="69">
        <v>0.96</v>
      </c>
      <c r="O220" s="68" t="s">
        <v>333</v>
      </c>
      <c r="P220" s="69">
        <f t="shared" si="82"/>
        <v>0.94079999999999997</v>
      </c>
      <c r="Q220" s="50">
        <v>340</v>
      </c>
      <c r="R220" s="50">
        <v>335</v>
      </c>
      <c r="S220" s="51">
        <v>35</v>
      </c>
      <c r="T220" s="48">
        <f t="shared" si="59"/>
        <v>3986.5</v>
      </c>
      <c r="U220" s="52"/>
      <c r="V220" s="50">
        <v>1</v>
      </c>
      <c r="W220" s="53">
        <v>0.96</v>
      </c>
      <c r="X220" s="196">
        <f t="shared" si="83"/>
        <v>0.94079999999999997</v>
      </c>
      <c r="Y220" s="50">
        <v>340</v>
      </c>
      <c r="Z220" s="50">
        <v>335</v>
      </c>
      <c r="AA220" s="50">
        <v>35</v>
      </c>
      <c r="AB220" s="48">
        <f t="shared" si="60"/>
        <v>3986.5</v>
      </c>
      <c r="AC220" s="52"/>
      <c r="AD220" s="50">
        <v>5</v>
      </c>
      <c r="AE220" s="54">
        <v>5.24</v>
      </c>
      <c r="AF220" s="197">
        <f t="shared" si="81"/>
        <v>4.7039999999999997</v>
      </c>
      <c r="AG220" s="50">
        <v>42</v>
      </c>
      <c r="AH220" s="50">
        <v>37</v>
      </c>
      <c r="AI220" s="50">
        <v>25</v>
      </c>
      <c r="AJ220" s="167">
        <f t="shared" si="79"/>
        <v>3.8850000000000003E-2</v>
      </c>
      <c r="AK220" s="55"/>
      <c r="AL220" s="56" t="s">
        <v>3874</v>
      </c>
      <c r="AM220" s="57">
        <v>6211329000</v>
      </c>
      <c r="AN220" s="58"/>
      <c r="AO220" s="78" t="s">
        <v>2334</v>
      </c>
      <c r="AP220" s="21"/>
      <c r="AQ220" s="55" t="s">
        <v>2335</v>
      </c>
      <c r="AR220" s="73"/>
      <c r="AS220" s="166" t="s">
        <v>4525</v>
      </c>
      <c r="AT220" s="21"/>
      <c r="AU220" s="168" t="s">
        <v>4165</v>
      </c>
      <c r="AV220" s="61"/>
      <c r="AW220" s="63" t="s">
        <v>2346</v>
      </c>
      <c r="AX220" s="17"/>
      <c r="AY220" s="79" t="s">
        <v>2337</v>
      </c>
      <c r="AZ220" s="17"/>
      <c r="BA220" s="63" t="s">
        <v>2347</v>
      </c>
      <c r="BB220" s="61"/>
      <c r="BC220" s="78" t="s">
        <v>2339</v>
      </c>
      <c r="BD220" s="61"/>
      <c r="BE220" s="55" t="s">
        <v>2348</v>
      </c>
      <c r="BF220" s="17"/>
      <c r="BG220" s="55" t="s">
        <v>2341</v>
      </c>
      <c r="BH220" s="17"/>
      <c r="BI220" s="55" t="s">
        <v>2342</v>
      </c>
      <c r="BJ220" s="17"/>
      <c r="BK220" s="78" t="s">
        <v>2343</v>
      </c>
      <c r="BL220" s="17"/>
      <c r="BM220" s="169" t="s">
        <v>3966</v>
      </c>
      <c r="BN220" s="17"/>
      <c r="BO220" s="78" t="s">
        <v>2344</v>
      </c>
      <c r="BQ220" s="116" t="s">
        <v>2345</v>
      </c>
    </row>
    <row r="221" spans="1:69" s="65" customFormat="1" ht="13.5" customHeight="1" x14ac:dyDescent="0.2">
      <c r="A221" s="55" t="s">
        <v>187</v>
      </c>
      <c r="B221" s="67">
        <v>8718564521856</v>
      </c>
      <c r="C221" s="66" t="s">
        <v>1302</v>
      </c>
      <c r="D221" s="185" t="s">
        <v>4860</v>
      </c>
      <c r="E221" s="46" t="s">
        <v>1427</v>
      </c>
      <c r="F221" s="46" t="s">
        <v>333</v>
      </c>
      <c r="G221" s="46" t="s">
        <v>333</v>
      </c>
      <c r="H221" s="46" t="s">
        <v>1224</v>
      </c>
      <c r="I221" s="46" t="s">
        <v>4119</v>
      </c>
      <c r="J221" s="46" t="s">
        <v>4120</v>
      </c>
      <c r="K221" s="46" t="s">
        <v>333</v>
      </c>
      <c r="L221" s="46" t="s">
        <v>1144</v>
      </c>
      <c r="M221" s="68" t="s">
        <v>333</v>
      </c>
      <c r="N221" s="69">
        <v>0.92</v>
      </c>
      <c r="O221" s="68" t="s">
        <v>333</v>
      </c>
      <c r="P221" s="69">
        <f t="shared" si="82"/>
        <v>0.90160000000000007</v>
      </c>
      <c r="Q221" s="50">
        <v>340</v>
      </c>
      <c r="R221" s="50">
        <v>350</v>
      </c>
      <c r="S221" s="51">
        <v>35</v>
      </c>
      <c r="T221" s="48">
        <f t="shared" si="59"/>
        <v>4165</v>
      </c>
      <c r="U221" s="52"/>
      <c r="V221" s="50">
        <v>1</v>
      </c>
      <c r="W221" s="53">
        <v>0.92</v>
      </c>
      <c r="X221" s="196">
        <f t="shared" si="83"/>
        <v>0.90160000000000007</v>
      </c>
      <c r="Y221" s="50">
        <v>340</v>
      </c>
      <c r="Z221" s="50">
        <v>350</v>
      </c>
      <c r="AA221" s="50">
        <v>35</v>
      </c>
      <c r="AB221" s="48">
        <f t="shared" si="60"/>
        <v>4165</v>
      </c>
      <c r="AC221" s="52"/>
      <c r="AD221" s="50">
        <v>5</v>
      </c>
      <c r="AE221" s="54">
        <v>5.18</v>
      </c>
      <c r="AF221" s="197">
        <f t="shared" si="81"/>
        <v>4.508</v>
      </c>
      <c r="AG221" s="50">
        <v>42</v>
      </c>
      <c r="AH221" s="50">
        <v>37</v>
      </c>
      <c r="AI221" s="50">
        <v>25</v>
      </c>
      <c r="AJ221" s="167">
        <f t="shared" si="79"/>
        <v>3.8850000000000003E-2</v>
      </c>
      <c r="AK221" s="55"/>
      <c r="AL221" s="56" t="s">
        <v>3874</v>
      </c>
      <c r="AM221" s="57">
        <v>6211329000</v>
      </c>
      <c r="AN221" s="58"/>
      <c r="AO221" s="78" t="s">
        <v>2334</v>
      </c>
      <c r="AP221" s="21"/>
      <c r="AQ221" s="55" t="s">
        <v>2335</v>
      </c>
      <c r="AR221" s="73"/>
      <c r="AS221" s="166" t="s">
        <v>4525</v>
      </c>
      <c r="AT221" s="21"/>
      <c r="AU221" s="168" t="s">
        <v>4165</v>
      </c>
      <c r="AV221" s="61"/>
      <c r="AW221" s="63" t="s">
        <v>2346</v>
      </c>
      <c r="AX221" s="17"/>
      <c r="AY221" s="79" t="s">
        <v>2337</v>
      </c>
      <c r="AZ221" s="17"/>
      <c r="BA221" s="63" t="s">
        <v>2349</v>
      </c>
      <c r="BB221" s="61"/>
      <c r="BC221" s="78" t="s">
        <v>2339</v>
      </c>
      <c r="BD221" s="61"/>
      <c r="BE221" s="55" t="s">
        <v>2348</v>
      </c>
      <c r="BF221" s="17"/>
      <c r="BG221" s="55" t="s">
        <v>2341</v>
      </c>
      <c r="BH221" s="17"/>
      <c r="BI221" s="55" t="s">
        <v>2342</v>
      </c>
      <c r="BJ221" s="17"/>
      <c r="BK221" s="78" t="s">
        <v>2343</v>
      </c>
      <c r="BL221" s="17"/>
      <c r="BM221" s="169" t="s">
        <v>3966</v>
      </c>
      <c r="BN221" s="17"/>
      <c r="BO221" s="78" t="s">
        <v>2344</v>
      </c>
      <c r="BQ221" s="116" t="s">
        <v>2345</v>
      </c>
    </row>
    <row r="222" spans="1:69" s="65" customFormat="1" ht="13.5" customHeight="1" x14ac:dyDescent="0.2">
      <c r="A222" s="55" t="s">
        <v>188</v>
      </c>
      <c r="B222" s="67">
        <v>8718564521863</v>
      </c>
      <c r="C222" s="66" t="s">
        <v>1302</v>
      </c>
      <c r="D222" s="185" t="s">
        <v>4860</v>
      </c>
      <c r="E222" s="46" t="s">
        <v>1427</v>
      </c>
      <c r="F222" s="46" t="s">
        <v>333</v>
      </c>
      <c r="G222" s="46" t="s">
        <v>333</v>
      </c>
      <c r="H222" s="46" t="s">
        <v>1224</v>
      </c>
      <c r="I222" s="46" t="s">
        <v>4119</v>
      </c>
      <c r="J222" s="46" t="s">
        <v>4120</v>
      </c>
      <c r="K222" s="46" t="s">
        <v>333</v>
      </c>
      <c r="L222" s="46" t="s">
        <v>1144</v>
      </c>
      <c r="M222" s="68" t="s">
        <v>333</v>
      </c>
      <c r="N222" s="69">
        <v>1.1399999999999999</v>
      </c>
      <c r="O222" s="68" t="s">
        <v>333</v>
      </c>
      <c r="P222" s="69">
        <f t="shared" si="82"/>
        <v>1.1172</v>
      </c>
      <c r="Q222" s="50">
        <v>360</v>
      </c>
      <c r="R222" s="50">
        <v>360</v>
      </c>
      <c r="S222" s="51">
        <v>35</v>
      </c>
      <c r="T222" s="48">
        <f t="shared" si="59"/>
        <v>4536</v>
      </c>
      <c r="U222" s="52"/>
      <c r="V222" s="50">
        <v>1</v>
      </c>
      <c r="W222" s="53">
        <v>1.1399999999999999</v>
      </c>
      <c r="X222" s="196">
        <f t="shared" si="83"/>
        <v>1.1172</v>
      </c>
      <c r="Y222" s="50">
        <v>360</v>
      </c>
      <c r="Z222" s="50">
        <v>360</v>
      </c>
      <c r="AA222" s="50">
        <v>35</v>
      </c>
      <c r="AB222" s="48">
        <f t="shared" si="60"/>
        <v>4536</v>
      </c>
      <c r="AC222" s="52"/>
      <c r="AD222" s="50">
        <v>5</v>
      </c>
      <c r="AE222" s="54">
        <v>6.4</v>
      </c>
      <c r="AF222" s="197">
        <f t="shared" si="81"/>
        <v>5.5860000000000003</v>
      </c>
      <c r="AG222" s="50">
        <v>42</v>
      </c>
      <c r="AH222" s="50">
        <v>37</v>
      </c>
      <c r="AI222" s="50">
        <v>25</v>
      </c>
      <c r="AJ222" s="167">
        <f t="shared" si="79"/>
        <v>3.8850000000000003E-2</v>
      </c>
      <c r="AK222" s="55"/>
      <c r="AL222" s="56" t="s">
        <v>3874</v>
      </c>
      <c r="AM222" s="57">
        <v>6211329000</v>
      </c>
      <c r="AN222" s="58"/>
      <c r="AO222" s="78" t="s">
        <v>2334</v>
      </c>
      <c r="AP222" s="21"/>
      <c r="AQ222" s="55" t="s">
        <v>2335</v>
      </c>
      <c r="AR222" s="73"/>
      <c r="AS222" s="166" t="s">
        <v>4525</v>
      </c>
      <c r="AT222" s="21"/>
      <c r="AU222" s="168" t="s">
        <v>4165</v>
      </c>
      <c r="AV222" s="61"/>
      <c r="AW222" s="63" t="s">
        <v>2350</v>
      </c>
      <c r="AX222" s="17"/>
      <c r="AY222" s="79" t="s">
        <v>2337</v>
      </c>
      <c r="AZ222" s="17"/>
      <c r="BA222" s="63" t="s">
        <v>2351</v>
      </c>
      <c r="BB222" s="61"/>
      <c r="BC222" s="78" t="s">
        <v>2339</v>
      </c>
      <c r="BD222" s="61"/>
      <c r="BE222" s="55" t="s">
        <v>2352</v>
      </c>
      <c r="BF222" s="17"/>
      <c r="BG222" s="55" t="s">
        <v>2341</v>
      </c>
      <c r="BH222" s="17"/>
      <c r="BI222" s="55" t="s">
        <v>2342</v>
      </c>
      <c r="BJ222" s="17"/>
      <c r="BK222" s="78" t="s">
        <v>2343</v>
      </c>
      <c r="BL222" s="17"/>
      <c r="BM222" s="169" t="s">
        <v>3966</v>
      </c>
      <c r="BN222" s="17"/>
      <c r="BO222" s="78" t="s">
        <v>2344</v>
      </c>
      <c r="BQ222" s="116" t="s">
        <v>2345</v>
      </c>
    </row>
    <row r="223" spans="1:69" s="65" customFormat="1" ht="13.5" customHeight="1" x14ac:dyDescent="0.2">
      <c r="A223" s="55" t="s">
        <v>189</v>
      </c>
      <c r="B223" s="67">
        <v>8718564521870</v>
      </c>
      <c r="C223" s="66" t="s">
        <v>1302</v>
      </c>
      <c r="D223" s="185" t="s">
        <v>4860</v>
      </c>
      <c r="E223" s="46" t="s">
        <v>1427</v>
      </c>
      <c r="F223" s="46" t="s">
        <v>333</v>
      </c>
      <c r="G223" s="46" t="s">
        <v>333</v>
      </c>
      <c r="H223" s="46" t="s">
        <v>1224</v>
      </c>
      <c r="I223" s="46" t="s">
        <v>4119</v>
      </c>
      <c r="J223" s="46" t="s">
        <v>4120</v>
      </c>
      <c r="K223" s="46" t="s">
        <v>333</v>
      </c>
      <c r="L223" s="46" t="s">
        <v>1144</v>
      </c>
      <c r="M223" s="68" t="s">
        <v>333</v>
      </c>
      <c r="N223" s="69">
        <v>1.26</v>
      </c>
      <c r="O223" s="68" t="s">
        <v>333</v>
      </c>
      <c r="P223" s="69">
        <f t="shared" si="82"/>
        <v>1.2347999999999999</v>
      </c>
      <c r="Q223" s="50">
        <v>350</v>
      </c>
      <c r="R223" s="50">
        <v>350</v>
      </c>
      <c r="S223" s="51">
        <v>40</v>
      </c>
      <c r="T223" s="48">
        <f t="shared" si="59"/>
        <v>4900</v>
      </c>
      <c r="U223" s="52"/>
      <c r="V223" s="50">
        <v>1</v>
      </c>
      <c r="W223" s="53">
        <v>1.26</v>
      </c>
      <c r="X223" s="196">
        <f t="shared" si="83"/>
        <v>1.2347999999999999</v>
      </c>
      <c r="Y223" s="50">
        <v>350</v>
      </c>
      <c r="Z223" s="50">
        <v>350</v>
      </c>
      <c r="AA223" s="50">
        <v>40</v>
      </c>
      <c r="AB223" s="48">
        <f t="shared" si="60"/>
        <v>4900</v>
      </c>
      <c r="AC223" s="52"/>
      <c r="AD223" s="50">
        <v>5</v>
      </c>
      <c r="AE223" s="54">
        <v>6.1</v>
      </c>
      <c r="AF223" s="197">
        <f t="shared" si="81"/>
        <v>6.1739999999999995</v>
      </c>
      <c r="AG223" s="50">
        <v>42</v>
      </c>
      <c r="AH223" s="50">
        <v>37</v>
      </c>
      <c r="AI223" s="50">
        <v>25</v>
      </c>
      <c r="AJ223" s="167">
        <f t="shared" si="79"/>
        <v>3.8850000000000003E-2</v>
      </c>
      <c r="AK223" s="55"/>
      <c r="AL223" s="56" t="s">
        <v>3874</v>
      </c>
      <c r="AM223" s="57">
        <v>6211329000</v>
      </c>
      <c r="AN223" s="58"/>
      <c r="AO223" s="78" t="s">
        <v>2334</v>
      </c>
      <c r="AP223" s="21"/>
      <c r="AQ223" s="55" t="s">
        <v>2335</v>
      </c>
      <c r="AR223" s="73"/>
      <c r="AS223" s="166" t="s">
        <v>4525</v>
      </c>
      <c r="AT223" s="21"/>
      <c r="AU223" s="168" t="s">
        <v>4165</v>
      </c>
      <c r="AV223" s="61"/>
      <c r="AW223" s="63" t="s">
        <v>2353</v>
      </c>
      <c r="AX223" s="17"/>
      <c r="AY223" s="79" t="s">
        <v>2337</v>
      </c>
      <c r="AZ223" s="17"/>
      <c r="BA223" s="63" t="s">
        <v>2354</v>
      </c>
      <c r="BB223" s="61"/>
      <c r="BC223" s="78" t="s">
        <v>2339</v>
      </c>
      <c r="BD223" s="61"/>
      <c r="BE223" s="55" t="s">
        <v>2355</v>
      </c>
      <c r="BF223" s="17"/>
      <c r="BG223" s="55" t="s">
        <v>2341</v>
      </c>
      <c r="BH223" s="17"/>
      <c r="BI223" s="55" t="s">
        <v>2342</v>
      </c>
      <c r="BJ223" s="17"/>
      <c r="BK223" s="78" t="s">
        <v>2343</v>
      </c>
      <c r="BL223" s="17"/>
      <c r="BM223" s="169" t="s">
        <v>3966</v>
      </c>
      <c r="BN223" s="17"/>
      <c r="BO223" s="78" t="s">
        <v>2344</v>
      </c>
      <c r="BQ223" s="116" t="s">
        <v>2345</v>
      </c>
    </row>
    <row r="224" spans="1:69" s="65" customFormat="1" ht="13.5" customHeight="1" x14ac:dyDescent="0.2">
      <c r="A224" s="55" t="s">
        <v>190</v>
      </c>
      <c r="B224" s="67">
        <v>8718564521887</v>
      </c>
      <c r="C224" s="66" t="s">
        <v>1302</v>
      </c>
      <c r="D224" s="185" t="s">
        <v>4860</v>
      </c>
      <c r="E224" s="46" t="s">
        <v>1427</v>
      </c>
      <c r="F224" s="46" t="s">
        <v>333</v>
      </c>
      <c r="G224" s="46" t="s">
        <v>333</v>
      </c>
      <c r="H224" s="46" t="s">
        <v>1224</v>
      </c>
      <c r="I224" s="46" t="s">
        <v>4119</v>
      </c>
      <c r="J224" s="46" t="s">
        <v>4120</v>
      </c>
      <c r="K224" s="46" t="s">
        <v>333</v>
      </c>
      <c r="L224" s="46" t="s">
        <v>1144</v>
      </c>
      <c r="M224" s="68" t="s">
        <v>333</v>
      </c>
      <c r="N224" s="69">
        <v>1.74</v>
      </c>
      <c r="O224" s="68" t="s">
        <v>333</v>
      </c>
      <c r="P224" s="69">
        <f t="shared" si="82"/>
        <v>1.7052</v>
      </c>
      <c r="Q224" s="50">
        <v>370</v>
      </c>
      <c r="R224" s="96" t="s">
        <v>204</v>
      </c>
      <c r="S224" s="51">
        <v>40</v>
      </c>
      <c r="T224" s="48">
        <f t="shared" si="59"/>
        <v>5180</v>
      </c>
      <c r="U224" s="52"/>
      <c r="V224" s="50">
        <v>1</v>
      </c>
      <c r="W224" s="53">
        <v>1.74</v>
      </c>
      <c r="X224" s="196">
        <f t="shared" si="83"/>
        <v>1.7052</v>
      </c>
      <c r="Y224" s="50">
        <v>370</v>
      </c>
      <c r="Z224" s="96" t="s">
        <v>204</v>
      </c>
      <c r="AA224" s="50">
        <v>40</v>
      </c>
      <c r="AB224" s="48">
        <f t="shared" si="60"/>
        <v>5180</v>
      </c>
      <c r="AC224" s="52"/>
      <c r="AD224" s="50">
        <v>5</v>
      </c>
      <c r="AE224" s="54">
        <v>7.06</v>
      </c>
      <c r="AF224" s="197">
        <f t="shared" si="81"/>
        <v>8.5259999999999998</v>
      </c>
      <c r="AG224" s="50">
        <v>42</v>
      </c>
      <c r="AH224" s="50">
        <v>37</v>
      </c>
      <c r="AI224" s="50">
        <v>25</v>
      </c>
      <c r="AJ224" s="167">
        <f t="shared" si="79"/>
        <v>3.8850000000000003E-2</v>
      </c>
      <c r="AK224" s="55"/>
      <c r="AL224" s="56" t="s">
        <v>3874</v>
      </c>
      <c r="AM224" s="57">
        <v>6211329000</v>
      </c>
      <c r="AN224" s="58"/>
      <c r="AO224" s="78" t="s">
        <v>2334</v>
      </c>
      <c r="AP224" s="21"/>
      <c r="AQ224" s="55" t="s">
        <v>2335</v>
      </c>
      <c r="AR224" s="73"/>
      <c r="AS224" s="166" t="s">
        <v>4525</v>
      </c>
      <c r="AT224" s="21"/>
      <c r="AU224" s="168" t="s">
        <v>4165</v>
      </c>
      <c r="AV224" s="61"/>
      <c r="AW224" s="63" t="s">
        <v>2356</v>
      </c>
      <c r="AX224" s="17"/>
      <c r="AY224" s="79" t="s">
        <v>2337</v>
      </c>
      <c r="AZ224" s="17"/>
      <c r="BA224" s="63" t="s">
        <v>2357</v>
      </c>
      <c r="BB224" s="17"/>
      <c r="BC224" s="78" t="s">
        <v>2339</v>
      </c>
      <c r="BD224" s="17"/>
      <c r="BE224" s="55" t="s">
        <v>2358</v>
      </c>
      <c r="BF224" s="17"/>
      <c r="BG224" s="55" t="s">
        <v>2341</v>
      </c>
      <c r="BH224" s="17"/>
      <c r="BI224" s="55" t="s">
        <v>2342</v>
      </c>
      <c r="BJ224" s="17"/>
      <c r="BK224" s="78" t="s">
        <v>2343</v>
      </c>
      <c r="BL224" s="17"/>
      <c r="BM224" s="169" t="s">
        <v>3966</v>
      </c>
      <c r="BN224" s="17"/>
      <c r="BO224" s="78" t="s">
        <v>2344</v>
      </c>
      <c r="BQ224" s="116" t="s">
        <v>2345</v>
      </c>
    </row>
    <row r="225" spans="1:69" s="65" customFormat="1" ht="13.5" customHeight="1" x14ac:dyDescent="0.2">
      <c r="A225" s="55" t="s">
        <v>191</v>
      </c>
      <c r="B225" s="67">
        <v>8718564521894</v>
      </c>
      <c r="C225" s="66" t="s">
        <v>1302</v>
      </c>
      <c r="D225" s="185" t="s">
        <v>4860</v>
      </c>
      <c r="E225" s="46" t="s">
        <v>1427</v>
      </c>
      <c r="F225" s="46" t="s">
        <v>333</v>
      </c>
      <c r="G225" s="46" t="s">
        <v>333</v>
      </c>
      <c r="H225" s="46" t="s">
        <v>1224</v>
      </c>
      <c r="I225" s="46" t="s">
        <v>4119</v>
      </c>
      <c r="J225" s="46" t="s">
        <v>4120</v>
      </c>
      <c r="K225" s="46" t="s">
        <v>333</v>
      </c>
      <c r="L225" s="46" t="s">
        <v>1144</v>
      </c>
      <c r="M225" s="68" t="s">
        <v>333</v>
      </c>
      <c r="N225" s="69">
        <v>1.42</v>
      </c>
      <c r="O225" s="68" t="s">
        <v>333</v>
      </c>
      <c r="P225" s="69">
        <f t="shared" si="82"/>
        <v>1.3915999999999999</v>
      </c>
      <c r="Q225" s="50">
        <v>380</v>
      </c>
      <c r="R225" s="50">
        <v>360</v>
      </c>
      <c r="S225" s="51">
        <v>40</v>
      </c>
      <c r="T225" s="48">
        <f t="shared" si="59"/>
        <v>5472</v>
      </c>
      <c r="U225" s="52"/>
      <c r="V225" s="50">
        <v>1</v>
      </c>
      <c r="W225" s="53">
        <v>1.42</v>
      </c>
      <c r="X225" s="196">
        <f t="shared" si="83"/>
        <v>1.3915999999999999</v>
      </c>
      <c r="Y225" s="50">
        <v>380</v>
      </c>
      <c r="Z225" s="50">
        <v>360</v>
      </c>
      <c r="AA225" s="50">
        <v>40</v>
      </c>
      <c r="AB225" s="48">
        <f t="shared" si="60"/>
        <v>5472</v>
      </c>
      <c r="AC225" s="52"/>
      <c r="AD225" s="50">
        <v>5</v>
      </c>
      <c r="AE225" s="54">
        <v>7.79</v>
      </c>
      <c r="AF225" s="197">
        <f t="shared" si="81"/>
        <v>6.9580000000000002</v>
      </c>
      <c r="AG225" s="50">
        <v>42</v>
      </c>
      <c r="AH225" s="50">
        <v>37</v>
      </c>
      <c r="AI225" s="50">
        <v>25</v>
      </c>
      <c r="AJ225" s="167">
        <f t="shared" si="79"/>
        <v>3.8850000000000003E-2</v>
      </c>
      <c r="AK225" s="55"/>
      <c r="AL225" s="56" t="s">
        <v>3874</v>
      </c>
      <c r="AM225" s="57">
        <v>6211329000</v>
      </c>
      <c r="AN225" s="58"/>
      <c r="AO225" s="168" t="s">
        <v>2334</v>
      </c>
      <c r="AP225" s="21"/>
      <c r="AQ225" s="55" t="s">
        <v>2335</v>
      </c>
      <c r="AR225" s="73"/>
      <c r="AS225" s="166" t="s">
        <v>4525</v>
      </c>
      <c r="AT225" s="21"/>
      <c r="AU225" s="168" t="s">
        <v>4165</v>
      </c>
      <c r="AV225" s="61"/>
      <c r="AW225" s="63" t="s">
        <v>2356</v>
      </c>
      <c r="AX225" s="17"/>
      <c r="AY225" s="79" t="s">
        <v>2337</v>
      </c>
      <c r="AZ225" s="17"/>
      <c r="BA225" s="63" t="s">
        <v>2357</v>
      </c>
      <c r="BB225" s="17"/>
      <c r="BC225" s="78" t="s">
        <v>2339</v>
      </c>
      <c r="BD225" s="17"/>
      <c r="BE225" s="55" t="s">
        <v>2358</v>
      </c>
      <c r="BF225" s="17"/>
      <c r="BG225" s="55" t="s">
        <v>2341</v>
      </c>
      <c r="BH225" s="17"/>
      <c r="BI225" s="55" t="s">
        <v>2342</v>
      </c>
      <c r="BJ225" s="17"/>
      <c r="BK225" s="78" t="s">
        <v>2343</v>
      </c>
      <c r="BL225" s="17"/>
      <c r="BM225" s="169" t="s">
        <v>3966</v>
      </c>
      <c r="BN225" s="17"/>
      <c r="BO225" s="78" t="s">
        <v>2344</v>
      </c>
      <c r="BQ225" s="116" t="s">
        <v>2345</v>
      </c>
    </row>
    <row r="226" spans="1:69" s="65" customFormat="1" ht="13.5" customHeight="1" x14ac:dyDescent="0.2">
      <c r="A226" s="55" t="s">
        <v>3733</v>
      </c>
      <c r="B226" s="67">
        <v>8718564524710</v>
      </c>
      <c r="C226" s="185" t="s">
        <v>4397</v>
      </c>
      <c r="D226" s="185" t="s">
        <v>4861</v>
      </c>
      <c r="E226" s="46" t="s">
        <v>1427</v>
      </c>
      <c r="F226" s="46" t="s">
        <v>333</v>
      </c>
      <c r="G226" s="46" t="s">
        <v>333</v>
      </c>
      <c r="H226" s="46" t="s">
        <v>1202</v>
      </c>
      <c r="I226" s="46" t="s">
        <v>3734</v>
      </c>
      <c r="J226" s="46" t="s">
        <v>3735</v>
      </c>
      <c r="K226" s="46" t="s">
        <v>333</v>
      </c>
      <c r="L226" s="46" t="s">
        <v>1144</v>
      </c>
      <c r="M226" s="68" t="s">
        <v>333</v>
      </c>
      <c r="N226" s="69">
        <v>0.35</v>
      </c>
      <c r="O226" s="68" t="s">
        <v>333</v>
      </c>
      <c r="P226" s="69">
        <f t="shared" si="82"/>
        <v>0.34299999999999997</v>
      </c>
      <c r="Q226" s="50">
        <v>300</v>
      </c>
      <c r="R226" s="50">
        <v>200</v>
      </c>
      <c r="S226" s="51">
        <v>25</v>
      </c>
      <c r="T226" s="48">
        <f t="shared" ref="T226:T268" si="84">(Q226/10*R226/10*S226/10)</f>
        <v>1500</v>
      </c>
      <c r="U226" s="52"/>
      <c r="V226" s="50">
        <v>1</v>
      </c>
      <c r="W226" s="53">
        <v>0.35</v>
      </c>
      <c r="X226" s="196">
        <f t="shared" si="83"/>
        <v>0.34299999999999997</v>
      </c>
      <c r="Y226" s="50">
        <v>300</v>
      </c>
      <c r="Z226" s="50">
        <v>200</v>
      </c>
      <c r="AA226" s="50">
        <v>25</v>
      </c>
      <c r="AB226" s="48">
        <f t="shared" ref="AB226:AB268" si="85">(Y226/10*Z226/10*AA226/10)</f>
        <v>1500</v>
      </c>
      <c r="AC226" s="52"/>
      <c r="AD226" s="50">
        <v>20</v>
      </c>
      <c r="AE226" s="54">
        <v>7</v>
      </c>
      <c r="AF226" s="197">
        <f t="shared" si="81"/>
        <v>6.8599999999999994</v>
      </c>
      <c r="AG226" s="50">
        <v>38</v>
      </c>
      <c r="AH226" s="50">
        <v>35</v>
      </c>
      <c r="AI226" s="50">
        <v>23</v>
      </c>
      <c r="AJ226" s="167">
        <f t="shared" ref="AJ226:AJ268" si="86">AG226*AH226*AI226/1000000</f>
        <v>3.0589999999999999E-2</v>
      </c>
      <c r="AK226" s="55"/>
      <c r="AL226" s="56" t="s">
        <v>3874</v>
      </c>
      <c r="AM226" s="57">
        <v>6211329000</v>
      </c>
      <c r="AN226" s="58"/>
      <c r="AO226" s="169" t="s">
        <v>3755</v>
      </c>
      <c r="AP226" s="21"/>
      <c r="AQ226" s="169" t="s">
        <v>3756</v>
      </c>
      <c r="AR226" s="73"/>
      <c r="AS226" s="169" t="s">
        <v>3757</v>
      </c>
      <c r="AT226" s="21"/>
      <c r="AU226" s="169" t="s">
        <v>3758</v>
      </c>
      <c r="AV226" s="61"/>
      <c r="AW226" s="169" t="s">
        <v>3759</v>
      </c>
      <c r="AX226" s="17"/>
      <c r="AY226" s="169" t="s">
        <v>3760</v>
      </c>
      <c r="AZ226" s="17"/>
      <c r="BA226" s="169" t="s">
        <v>3761</v>
      </c>
      <c r="BB226" s="17"/>
      <c r="BC226" s="169" t="s">
        <v>3762</v>
      </c>
      <c r="BD226" s="17"/>
      <c r="BE226" s="169" t="s">
        <v>3763</v>
      </c>
      <c r="BF226" s="17"/>
      <c r="BG226" s="169" t="s">
        <v>3764</v>
      </c>
      <c r="BH226" s="17"/>
      <c r="BI226" s="169" t="s">
        <v>3765</v>
      </c>
      <c r="BJ226" s="17"/>
      <c r="BK226" s="169" t="s">
        <v>3766</v>
      </c>
      <c r="BL226" s="17"/>
      <c r="BM226" s="169" t="s">
        <v>3967</v>
      </c>
      <c r="BN226" s="17"/>
      <c r="BO226" s="169" t="s">
        <v>3767</v>
      </c>
      <c r="BQ226" s="169" t="s">
        <v>3768</v>
      </c>
    </row>
    <row r="227" spans="1:69" s="65" customFormat="1" ht="13.5" customHeight="1" x14ac:dyDescent="0.2">
      <c r="A227" s="55" t="s">
        <v>1203</v>
      </c>
      <c r="B227" s="67">
        <v>8718564524376</v>
      </c>
      <c r="C227" s="66" t="s">
        <v>1303</v>
      </c>
      <c r="D227" s="185" t="s">
        <v>4862</v>
      </c>
      <c r="E227" s="46" t="s">
        <v>1427</v>
      </c>
      <c r="F227" s="46" t="s">
        <v>333</v>
      </c>
      <c r="G227" s="46" t="s">
        <v>333</v>
      </c>
      <c r="H227" s="46" t="s">
        <v>1202</v>
      </c>
      <c r="I227" s="46" t="s">
        <v>3734</v>
      </c>
      <c r="J227" s="46" t="s">
        <v>3735</v>
      </c>
      <c r="K227" s="46" t="s">
        <v>333</v>
      </c>
      <c r="L227" s="46" t="s">
        <v>1144</v>
      </c>
      <c r="M227" s="68">
        <v>0.32</v>
      </c>
      <c r="N227" s="233">
        <f>M227/2</f>
        <v>0.16</v>
      </c>
      <c r="O227" s="68">
        <f>M227*0.98</f>
        <v>0.31359999999999999</v>
      </c>
      <c r="P227" s="232">
        <f>N227*0.98</f>
        <v>0.15679999999999999</v>
      </c>
      <c r="Q227" s="50">
        <v>370</v>
      </c>
      <c r="R227" s="50">
        <v>295</v>
      </c>
      <c r="S227" s="51">
        <v>30</v>
      </c>
      <c r="T227" s="48">
        <f t="shared" si="84"/>
        <v>3274.5</v>
      </c>
      <c r="U227" s="52"/>
      <c r="V227" s="50">
        <v>1</v>
      </c>
      <c r="W227" s="53">
        <v>0.32</v>
      </c>
      <c r="X227" s="196">
        <f t="shared" si="83"/>
        <v>0.31359999999999999</v>
      </c>
      <c r="Y227" s="50">
        <v>370</v>
      </c>
      <c r="Z227" s="50">
        <v>295</v>
      </c>
      <c r="AA227" s="50">
        <v>30</v>
      </c>
      <c r="AB227" s="48">
        <f t="shared" si="85"/>
        <v>3274.5</v>
      </c>
      <c r="AC227" s="52"/>
      <c r="AD227" s="50">
        <v>20</v>
      </c>
      <c r="AE227" s="54">
        <v>14.62</v>
      </c>
      <c r="AF227" s="197">
        <f t="shared" ref="AF227:AF274" si="87">AD227*O227</f>
        <v>6.2720000000000002</v>
      </c>
      <c r="AG227" s="50">
        <v>38</v>
      </c>
      <c r="AH227" s="50">
        <v>35</v>
      </c>
      <c r="AI227" s="50">
        <v>23</v>
      </c>
      <c r="AJ227" s="167">
        <f t="shared" si="86"/>
        <v>3.0589999999999999E-2</v>
      </c>
      <c r="AK227" s="55"/>
      <c r="AL227" s="56" t="s">
        <v>3874</v>
      </c>
      <c r="AM227" s="57">
        <v>6211329000</v>
      </c>
      <c r="AN227" s="58"/>
      <c r="AO227" s="78" t="s">
        <v>2359</v>
      </c>
      <c r="AP227" s="21"/>
      <c r="AQ227" s="55" t="s">
        <v>2360</v>
      </c>
      <c r="AR227" s="73"/>
      <c r="AS227" s="166" t="s">
        <v>4488</v>
      </c>
      <c r="AT227" s="21"/>
      <c r="AU227" s="78" t="s">
        <v>2361</v>
      </c>
      <c r="AV227" s="61"/>
      <c r="AW227" s="63" t="s">
        <v>2362</v>
      </c>
      <c r="AX227" s="17"/>
      <c r="AY227" s="79" t="s">
        <v>2363</v>
      </c>
      <c r="AZ227" s="17"/>
      <c r="BA227" s="63" t="s">
        <v>2364</v>
      </c>
      <c r="BB227" s="17"/>
      <c r="BC227" s="78" t="s">
        <v>2365</v>
      </c>
      <c r="BD227" s="17"/>
      <c r="BE227" s="55" t="s">
        <v>2366</v>
      </c>
      <c r="BF227" s="17"/>
      <c r="BG227" s="55" t="s">
        <v>2367</v>
      </c>
      <c r="BH227" s="17"/>
      <c r="BI227" s="55" t="s">
        <v>2368</v>
      </c>
      <c r="BJ227" s="17"/>
      <c r="BK227" s="78" t="s">
        <v>2369</v>
      </c>
      <c r="BL227" s="17"/>
      <c r="BM227" s="169" t="s">
        <v>4207</v>
      </c>
      <c r="BN227" s="17"/>
      <c r="BO227" s="78" t="s">
        <v>2370</v>
      </c>
      <c r="BQ227" s="187" t="s">
        <v>2371</v>
      </c>
    </row>
    <row r="228" spans="1:69" s="65" customFormat="1" ht="13.5" customHeight="1" x14ac:dyDescent="0.2">
      <c r="A228" s="55" t="s">
        <v>3736</v>
      </c>
      <c r="B228" s="67">
        <v>8718564524727</v>
      </c>
      <c r="C228" s="185" t="s">
        <v>4398</v>
      </c>
      <c r="D228" s="185" t="s">
        <v>4863</v>
      </c>
      <c r="E228" s="46" t="s">
        <v>1427</v>
      </c>
      <c r="F228" s="46" t="s">
        <v>333</v>
      </c>
      <c r="G228" s="46" t="s">
        <v>333</v>
      </c>
      <c r="H228" s="46" t="s">
        <v>1202</v>
      </c>
      <c r="I228" s="46" t="s">
        <v>3734</v>
      </c>
      <c r="J228" s="46" t="s">
        <v>3735</v>
      </c>
      <c r="K228" s="46" t="s">
        <v>333</v>
      </c>
      <c r="L228" s="46" t="s">
        <v>1144</v>
      </c>
      <c r="M228" s="68" t="s">
        <v>333</v>
      </c>
      <c r="N228" s="69">
        <v>0.74</v>
      </c>
      <c r="O228" s="68" t="s">
        <v>333</v>
      </c>
      <c r="P228" s="69">
        <f>N228*0.98</f>
        <v>0.72519999999999996</v>
      </c>
      <c r="Q228" s="50">
        <v>380</v>
      </c>
      <c r="R228" s="50">
        <v>380</v>
      </c>
      <c r="S228" s="51">
        <v>50</v>
      </c>
      <c r="T228" s="48">
        <f t="shared" si="84"/>
        <v>7220</v>
      </c>
      <c r="U228" s="52"/>
      <c r="V228" s="50">
        <v>1</v>
      </c>
      <c r="W228" s="53">
        <v>0.74</v>
      </c>
      <c r="X228" s="196">
        <f t="shared" si="83"/>
        <v>0.72519999999999996</v>
      </c>
      <c r="Y228" s="50">
        <v>380</v>
      </c>
      <c r="Z228" s="50">
        <v>380</v>
      </c>
      <c r="AA228" s="51">
        <v>50</v>
      </c>
      <c r="AB228" s="48">
        <f t="shared" si="85"/>
        <v>7220</v>
      </c>
      <c r="AC228" s="52"/>
      <c r="AD228" s="50">
        <v>10</v>
      </c>
      <c r="AE228" s="54">
        <v>7.35</v>
      </c>
      <c r="AF228" s="197" t="e">
        <f t="shared" si="87"/>
        <v>#VALUE!</v>
      </c>
      <c r="AG228" s="50">
        <v>39</v>
      </c>
      <c r="AH228" s="50">
        <v>39</v>
      </c>
      <c r="AI228" s="50">
        <v>19</v>
      </c>
      <c r="AJ228" s="167">
        <f t="shared" si="86"/>
        <v>2.8899000000000001E-2</v>
      </c>
      <c r="AK228" s="55"/>
      <c r="AL228" s="56" t="s">
        <v>3874</v>
      </c>
      <c r="AM228" s="57">
        <v>6211329000</v>
      </c>
      <c r="AN228" s="58"/>
      <c r="AO228" s="78" t="s">
        <v>3769</v>
      </c>
      <c r="AP228" s="21"/>
      <c r="AQ228" s="168" t="s">
        <v>3770</v>
      </c>
      <c r="AR228" s="73"/>
      <c r="AS228" s="168" t="s">
        <v>4484</v>
      </c>
      <c r="AT228" s="21"/>
      <c r="AU228" s="168" t="s">
        <v>3771</v>
      </c>
      <c r="AV228" s="61"/>
      <c r="AW228" s="169" t="s">
        <v>3772</v>
      </c>
      <c r="AX228" s="17"/>
      <c r="AY228" s="171" t="s">
        <v>4081</v>
      </c>
      <c r="AZ228" s="17"/>
      <c r="BA228" s="170" t="s">
        <v>3773</v>
      </c>
      <c r="BB228" s="17"/>
      <c r="BC228" s="171" t="s">
        <v>3774</v>
      </c>
      <c r="BD228" s="17"/>
      <c r="BE228" s="170" t="s">
        <v>3775</v>
      </c>
      <c r="BF228" s="17"/>
      <c r="BG228" s="171" t="s">
        <v>3776</v>
      </c>
      <c r="BH228" s="17"/>
      <c r="BI228" s="171" t="s">
        <v>3777</v>
      </c>
      <c r="BJ228" s="17"/>
      <c r="BK228" s="171" t="s">
        <v>3778</v>
      </c>
      <c r="BL228" s="17"/>
      <c r="BM228" s="169" t="s">
        <v>3968</v>
      </c>
      <c r="BN228" s="17"/>
      <c r="BO228" s="170" t="s">
        <v>3779</v>
      </c>
      <c r="BQ228" s="171" t="s">
        <v>3780</v>
      </c>
    </row>
    <row r="229" spans="1:69" s="65" customFormat="1" ht="13.5" customHeight="1" x14ac:dyDescent="0.2">
      <c r="A229" s="55" t="s">
        <v>3737</v>
      </c>
      <c r="B229" s="67">
        <v>8718564524734</v>
      </c>
      <c r="C229" s="185" t="s">
        <v>4398</v>
      </c>
      <c r="D229" s="185" t="s">
        <v>4863</v>
      </c>
      <c r="E229" s="46" t="s">
        <v>1427</v>
      </c>
      <c r="F229" s="46" t="s">
        <v>333</v>
      </c>
      <c r="G229" s="46" t="s">
        <v>333</v>
      </c>
      <c r="H229" s="46" t="s">
        <v>1202</v>
      </c>
      <c r="I229" s="46" t="s">
        <v>3734</v>
      </c>
      <c r="J229" s="46" t="s">
        <v>3735</v>
      </c>
      <c r="K229" s="46" t="s">
        <v>333</v>
      </c>
      <c r="L229" s="46" t="s">
        <v>1144</v>
      </c>
      <c r="M229" s="68" t="s">
        <v>333</v>
      </c>
      <c r="N229" s="69">
        <v>0.71</v>
      </c>
      <c r="O229" s="68" t="s">
        <v>333</v>
      </c>
      <c r="P229" s="69">
        <f t="shared" ref="P229:P272" si="88">N229*0.98</f>
        <v>0.69579999999999997</v>
      </c>
      <c r="Q229" s="50">
        <v>380</v>
      </c>
      <c r="R229" s="50">
        <v>380</v>
      </c>
      <c r="S229" s="51">
        <v>50</v>
      </c>
      <c r="T229" s="48">
        <f t="shared" si="84"/>
        <v>7220</v>
      </c>
      <c r="U229" s="52"/>
      <c r="V229" s="50">
        <v>1</v>
      </c>
      <c r="W229" s="53">
        <v>0.71</v>
      </c>
      <c r="X229" s="196">
        <f t="shared" si="83"/>
        <v>0.69579999999999997</v>
      </c>
      <c r="Y229" s="50">
        <v>380</v>
      </c>
      <c r="Z229" s="50">
        <v>380</v>
      </c>
      <c r="AA229" s="51">
        <v>50</v>
      </c>
      <c r="AB229" s="48">
        <f t="shared" si="85"/>
        <v>7220</v>
      </c>
      <c r="AC229" s="52"/>
      <c r="AD229" s="50">
        <v>10</v>
      </c>
      <c r="AE229" s="54">
        <v>7.1</v>
      </c>
      <c r="AF229" s="197">
        <f t="shared" ref="AF229:AF272" si="89">AD229*P229</f>
        <v>6.9580000000000002</v>
      </c>
      <c r="AG229" s="50">
        <v>39</v>
      </c>
      <c r="AH229" s="50">
        <v>39</v>
      </c>
      <c r="AI229" s="50">
        <v>19</v>
      </c>
      <c r="AJ229" s="167">
        <f t="shared" si="86"/>
        <v>2.8899000000000001E-2</v>
      </c>
      <c r="AK229" s="55"/>
      <c r="AL229" s="56" t="s">
        <v>3874</v>
      </c>
      <c r="AM229" s="57">
        <v>6211329000</v>
      </c>
      <c r="AN229" s="58"/>
      <c r="AO229" s="78" t="s">
        <v>3769</v>
      </c>
      <c r="AP229" s="21"/>
      <c r="AQ229" s="168" t="s">
        <v>3770</v>
      </c>
      <c r="AR229" s="73"/>
      <c r="AS229" s="168" t="s">
        <v>4484</v>
      </c>
      <c r="AT229" s="21"/>
      <c r="AU229" s="168" t="s">
        <v>3771</v>
      </c>
      <c r="AV229" s="61"/>
      <c r="AW229" s="169" t="s">
        <v>3772</v>
      </c>
      <c r="AX229" s="17"/>
      <c r="AY229" s="171" t="s">
        <v>4081</v>
      </c>
      <c r="AZ229" s="17"/>
      <c r="BA229" s="170" t="s">
        <v>3773</v>
      </c>
      <c r="BB229" s="17"/>
      <c r="BC229" s="171" t="s">
        <v>3774</v>
      </c>
      <c r="BD229" s="17"/>
      <c r="BE229" s="170" t="s">
        <v>3775</v>
      </c>
      <c r="BF229" s="17"/>
      <c r="BG229" s="171" t="s">
        <v>3776</v>
      </c>
      <c r="BH229" s="17"/>
      <c r="BI229" s="171" t="s">
        <v>3777</v>
      </c>
      <c r="BJ229" s="17"/>
      <c r="BK229" s="171" t="s">
        <v>3778</v>
      </c>
      <c r="BL229" s="17"/>
      <c r="BM229" s="169" t="s">
        <v>3968</v>
      </c>
      <c r="BN229" s="17"/>
      <c r="BO229" s="170" t="s">
        <v>3779</v>
      </c>
      <c r="BQ229" s="171" t="s">
        <v>3780</v>
      </c>
    </row>
    <row r="230" spans="1:69" s="65" customFormat="1" ht="13.5" customHeight="1" x14ac:dyDescent="0.2">
      <c r="A230" s="55" t="s">
        <v>3738</v>
      </c>
      <c r="B230" s="67">
        <v>8718564524741</v>
      </c>
      <c r="C230" s="185" t="s">
        <v>4398</v>
      </c>
      <c r="D230" s="185" t="s">
        <v>4863</v>
      </c>
      <c r="E230" s="46" t="s">
        <v>1427</v>
      </c>
      <c r="F230" s="46" t="s">
        <v>333</v>
      </c>
      <c r="G230" s="46" t="s">
        <v>333</v>
      </c>
      <c r="H230" s="46" t="s">
        <v>1202</v>
      </c>
      <c r="I230" s="46" t="s">
        <v>3734</v>
      </c>
      <c r="J230" s="46" t="s">
        <v>3735</v>
      </c>
      <c r="K230" s="46" t="s">
        <v>333</v>
      </c>
      <c r="L230" s="46" t="s">
        <v>1144</v>
      </c>
      <c r="M230" s="68" t="s">
        <v>333</v>
      </c>
      <c r="N230" s="69">
        <v>0.75</v>
      </c>
      <c r="O230" s="68" t="s">
        <v>333</v>
      </c>
      <c r="P230" s="69">
        <f t="shared" si="88"/>
        <v>0.73499999999999999</v>
      </c>
      <c r="Q230" s="50">
        <v>380</v>
      </c>
      <c r="R230" s="50">
        <v>380</v>
      </c>
      <c r="S230" s="51">
        <v>50</v>
      </c>
      <c r="T230" s="48">
        <f t="shared" si="84"/>
        <v>7220</v>
      </c>
      <c r="U230" s="52"/>
      <c r="V230" s="50">
        <v>1</v>
      </c>
      <c r="W230" s="53">
        <v>0.75</v>
      </c>
      <c r="X230" s="196">
        <f t="shared" si="83"/>
        <v>0.73499999999999999</v>
      </c>
      <c r="Y230" s="50">
        <v>380</v>
      </c>
      <c r="Z230" s="50">
        <v>380</v>
      </c>
      <c r="AA230" s="51">
        <v>50</v>
      </c>
      <c r="AB230" s="48">
        <f t="shared" si="85"/>
        <v>7220</v>
      </c>
      <c r="AC230" s="52"/>
      <c r="AD230" s="50">
        <v>10</v>
      </c>
      <c r="AE230" s="54">
        <v>7.5</v>
      </c>
      <c r="AF230" s="197">
        <f t="shared" si="89"/>
        <v>7.35</v>
      </c>
      <c r="AG230" s="50">
        <v>39</v>
      </c>
      <c r="AH230" s="50">
        <v>39</v>
      </c>
      <c r="AI230" s="50">
        <v>19</v>
      </c>
      <c r="AJ230" s="167">
        <f t="shared" si="86"/>
        <v>2.8899000000000001E-2</v>
      </c>
      <c r="AK230" s="55"/>
      <c r="AL230" s="56" t="s">
        <v>3874</v>
      </c>
      <c r="AM230" s="57">
        <v>6211329000</v>
      </c>
      <c r="AN230" s="58"/>
      <c r="AO230" s="78" t="s">
        <v>3769</v>
      </c>
      <c r="AP230" s="21"/>
      <c r="AQ230" s="168" t="s">
        <v>3770</v>
      </c>
      <c r="AR230" s="73"/>
      <c r="AS230" s="168" t="s">
        <v>4484</v>
      </c>
      <c r="AT230" s="21"/>
      <c r="AU230" s="168" t="s">
        <v>3771</v>
      </c>
      <c r="AV230" s="61"/>
      <c r="AW230" s="169" t="s">
        <v>3772</v>
      </c>
      <c r="AX230" s="17"/>
      <c r="AY230" s="171" t="s">
        <v>4081</v>
      </c>
      <c r="AZ230" s="17"/>
      <c r="BA230" s="170" t="s">
        <v>3773</v>
      </c>
      <c r="BB230" s="17"/>
      <c r="BC230" s="171" t="s">
        <v>3774</v>
      </c>
      <c r="BD230" s="17"/>
      <c r="BE230" s="170" t="s">
        <v>3775</v>
      </c>
      <c r="BF230" s="17"/>
      <c r="BG230" s="171" t="s">
        <v>3776</v>
      </c>
      <c r="BH230" s="17"/>
      <c r="BI230" s="171" t="s">
        <v>3777</v>
      </c>
      <c r="BJ230" s="17"/>
      <c r="BK230" s="171" t="s">
        <v>3778</v>
      </c>
      <c r="BL230" s="17"/>
      <c r="BM230" s="169" t="s">
        <v>3968</v>
      </c>
      <c r="BN230" s="17"/>
      <c r="BO230" s="170" t="s">
        <v>3779</v>
      </c>
      <c r="BQ230" s="171" t="s">
        <v>3780</v>
      </c>
    </row>
    <row r="231" spans="1:69" s="65" customFormat="1" ht="13.5" customHeight="1" x14ac:dyDescent="0.2">
      <c r="A231" s="55" t="s">
        <v>3739</v>
      </c>
      <c r="B231" s="67">
        <v>8718564524758</v>
      </c>
      <c r="C231" s="185" t="s">
        <v>4398</v>
      </c>
      <c r="D231" s="185" t="s">
        <v>4863</v>
      </c>
      <c r="E231" s="46" t="s">
        <v>1427</v>
      </c>
      <c r="F231" s="46" t="s">
        <v>333</v>
      </c>
      <c r="G231" s="46" t="s">
        <v>333</v>
      </c>
      <c r="H231" s="46" t="s">
        <v>1202</v>
      </c>
      <c r="I231" s="46" t="s">
        <v>3734</v>
      </c>
      <c r="J231" s="46" t="s">
        <v>3735</v>
      </c>
      <c r="K231" s="46" t="s">
        <v>333</v>
      </c>
      <c r="L231" s="46" t="s">
        <v>1144</v>
      </c>
      <c r="M231" s="68" t="s">
        <v>333</v>
      </c>
      <c r="N231" s="69">
        <v>0.77</v>
      </c>
      <c r="O231" s="68" t="s">
        <v>333</v>
      </c>
      <c r="P231" s="69">
        <f t="shared" si="88"/>
        <v>0.75460000000000005</v>
      </c>
      <c r="Q231" s="50">
        <v>380</v>
      </c>
      <c r="R231" s="50">
        <v>380</v>
      </c>
      <c r="S231" s="51">
        <v>50</v>
      </c>
      <c r="T231" s="48">
        <f t="shared" si="84"/>
        <v>7220</v>
      </c>
      <c r="U231" s="52"/>
      <c r="V231" s="50">
        <v>1</v>
      </c>
      <c r="W231" s="53">
        <v>0.77</v>
      </c>
      <c r="X231" s="196">
        <f t="shared" si="83"/>
        <v>0.75460000000000005</v>
      </c>
      <c r="Y231" s="50">
        <v>380</v>
      </c>
      <c r="Z231" s="50">
        <v>380</v>
      </c>
      <c r="AA231" s="51">
        <v>50</v>
      </c>
      <c r="AB231" s="48">
        <f t="shared" si="85"/>
        <v>7220</v>
      </c>
      <c r="AC231" s="52"/>
      <c r="AD231" s="50">
        <v>10</v>
      </c>
      <c r="AE231" s="54">
        <v>7.65</v>
      </c>
      <c r="AF231" s="197">
        <f t="shared" si="89"/>
        <v>7.5460000000000003</v>
      </c>
      <c r="AG231" s="50">
        <v>39</v>
      </c>
      <c r="AH231" s="50">
        <v>39</v>
      </c>
      <c r="AI231" s="50">
        <v>19</v>
      </c>
      <c r="AJ231" s="167">
        <f t="shared" si="86"/>
        <v>2.8899000000000001E-2</v>
      </c>
      <c r="AK231" s="55"/>
      <c r="AL231" s="56" t="s">
        <v>3874</v>
      </c>
      <c r="AM231" s="57">
        <v>6211329000</v>
      </c>
      <c r="AN231" s="58"/>
      <c r="AO231" s="78" t="s">
        <v>3769</v>
      </c>
      <c r="AP231" s="21"/>
      <c r="AQ231" s="168" t="s">
        <v>3770</v>
      </c>
      <c r="AR231" s="73"/>
      <c r="AS231" s="168" t="s">
        <v>4484</v>
      </c>
      <c r="AT231" s="21"/>
      <c r="AU231" s="168" t="s">
        <v>3771</v>
      </c>
      <c r="AV231" s="61"/>
      <c r="AW231" s="169" t="s">
        <v>3772</v>
      </c>
      <c r="AX231" s="17"/>
      <c r="AY231" s="171" t="s">
        <v>4081</v>
      </c>
      <c r="AZ231" s="17"/>
      <c r="BA231" s="170" t="s">
        <v>3773</v>
      </c>
      <c r="BB231" s="17"/>
      <c r="BC231" s="171" t="s">
        <v>3774</v>
      </c>
      <c r="BD231" s="17"/>
      <c r="BE231" s="170" t="s">
        <v>3775</v>
      </c>
      <c r="BF231" s="17"/>
      <c r="BG231" s="171" t="s">
        <v>3776</v>
      </c>
      <c r="BH231" s="17"/>
      <c r="BI231" s="171" t="s">
        <v>3777</v>
      </c>
      <c r="BJ231" s="17"/>
      <c r="BK231" s="171" t="s">
        <v>3778</v>
      </c>
      <c r="BL231" s="17"/>
      <c r="BM231" s="169" t="s">
        <v>3968</v>
      </c>
      <c r="BN231" s="17"/>
      <c r="BO231" s="170" t="s">
        <v>3779</v>
      </c>
      <c r="BQ231" s="171" t="s">
        <v>3780</v>
      </c>
    </row>
    <row r="232" spans="1:69" s="65" customFormat="1" ht="13.5" customHeight="1" x14ac:dyDescent="0.2">
      <c r="A232" s="55" t="s">
        <v>3740</v>
      </c>
      <c r="B232" s="67">
        <v>8718564524765</v>
      </c>
      <c r="C232" s="185" t="s">
        <v>4398</v>
      </c>
      <c r="D232" s="185" t="s">
        <v>4863</v>
      </c>
      <c r="E232" s="46" t="s">
        <v>1427</v>
      </c>
      <c r="F232" s="46" t="s">
        <v>333</v>
      </c>
      <c r="G232" s="46" t="s">
        <v>333</v>
      </c>
      <c r="H232" s="46" t="s">
        <v>1202</v>
      </c>
      <c r="I232" s="46" t="s">
        <v>3734</v>
      </c>
      <c r="J232" s="46" t="s">
        <v>3735</v>
      </c>
      <c r="K232" s="46" t="s">
        <v>333</v>
      </c>
      <c r="L232" s="46" t="s">
        <v>1144</v>
      </c>
      <c r="M232" s="68" t="s">
        <v>333</v>
      </c>
      <c r="N232" s="69">
        <v>0.78</v>
      </c>
      <c r="O232" s="68" t="s">
        <v>333</v>
      </c>
      <c r="P232" s="69">
        <f t="shared" si="88"/>
        <v>0.76439999999999997</v>
      </c>
      <c r="Q232" s="50">
        <v>380</v>
      </c>
      <c r="R232" s="50">
        <v>380</v>
      </c>
      <c r="S232" s="51">
        <v>50</v>
      </c>
      <c r="T232" s="48">
        <f t="shared" si="84"/>
        <v>7220</v>
      </c>
      <c r="U232" s="52"/>
      <c r="V232" s="50">
        <v>1</v>
      </c>
      <c r="W232" s="53">
        <v>0.78</v>
      </c>
      <c r="X232" s="196">
        <f t="shared" si="83"/>
        <v>0.76439999999999997</v>
      </c>
      <c r="Y232" s="50">
        <v>380</v>
      </c>
      <c r="Z232" s="50">
        <v>380</v>
      </c>
      <c r="AA232" s="51">
        <v>50</v>
      </c>
      <c r="AB232" s="48">
        <f t="shared" si="85"/>
        <v>7220</v>
      </c>
      <c r="AC232" s="52"/>
      <c r="AD232" s="50">
        <v>10</v>
      </c>
      <c r="AE232" s="54">
        <v>7.8</v>
      </c>
      <c r="AF232" s="197">
        <f t="shared" si="89"/>
        <v>7.6440000000000001</v>
      </c>
      <c r="AG232" s="50">
        <v>39</v>
      </c>
      <c r="AH232" s="50">
        <v>39</v>
      </c>
      <c r="AI232" s="50">
        <v>19</v>
      </c>
      <c r="AJ232" s="167">
        <f t="shared" si="86"/>
        <v>2.8899000000000001E-2</v>
      </c>
      <c r="AK232" s="55"/>
      <c r="AL232" s="56" t="s">
        <v>3874</v>
      </c>
      <c r="AM232" s="57">
        <v>6211329000</v>
      </c>
      <c r="AN232" s="58"/>
      <c r="AO232" s="78" t="s">
        <v>3769</v>
      </c>
      <c r="AP232" s="21"/>
      <c r="AQ232" s="168" t="s">
        <v>3770</v>
      </c>
      <c r="AR232" s="73"/>
      <c r="AS232" s="168" t="s">
        <v>4484</v>
      </c>
      <c r="AT232" s="21"/>
      <c r="AU232" s="168" t="s">
        <v>3771</v>
      </c>
      <c r="AV232" s="61"/>
      <c r="AW232" s="169" t="s">
        <v>3772</v>
      </c>
      <c r="AX232" s="17"/>
      <c r="AY232" s="171" t="s">
        <v>4081</v>
      </c>
      <c r="AZ232" s="17"/>
      <c r="BA232" s="170" t="s">
        <v>3773</v>
      </c>
      <c r="BB232" s="17"/>
      <c r="BC232" s="171" t="s">
        <v>3774</v>
      </c>
      <c r="BD232" s="17"/>
      <c r="BE232" s="170" t="s">
        <v>3775</v>
      </c>
      <c r="BF232" s="17"/>
      <c r="BG232" s="171" t="s">
        <v>3776</v>
      </c>
      <c r="BH232" s="17"/>
      <c r="BI232" s="171" t="s">
        <v>3777</v>
      </c>
      <c r="BJ232" s="17"/>
      <c r="BK232" s="171" t="s">
        <v>3778</v>
      </c>
      <c r="BL232" s="17"/>
      <c r="BM232" s="169" t="s">
        <v>3968</v>
      </c>
      <c r="BN232" s="17"/>
      <c r="BO232" s="170" t="s">
        <v>3779</v>
      </c>
      <c r="BQ232" s="171" t="s">
        <v>3780</v>
      </c>
    </row>
    <row r="233" spans="1:69" s="65" customFormat="1" ht="13.5" customHeight="1" x14ac:dyDescent="0.2">
      <c r="A233" s="55" t="s">
        <v>1188</v>
      </c>
      <c r="B233" s="67">
        <v>8718564524239</v>
      </c>
      <c r="C233" s="66" t="s">
        <v>1304</v>
      </c>
      <c r="D233" s="185" t="s">
        <v>4864</v>
      </c>
      <c r="E233" s="46" t="s">
        <v>1427</v>
      </c>
      <c r="F233" s="46" t="s">
        <v>333</v>
      </c>
      <c r="G233" s="46" t="s">
        <v>333</v>
      </c>
      <c r="H233" s="46" t="s">
        <v>1202</v>
      </c>
      <c r="I233" s="46" t="s">
        <v>3734</v>
      </c>
      <c r="J233" s="46" t="s">
        <v>3735</v>
      </c>
      <c r="K233" s="46" t="s">
        <v>333</v>
      </c>
      <c r="L233" s="46" t="s">
        <v>1144</v>
      </c>
      <c r="M233" s="68" t="s">
        <v>333</v>
      </c>
      <c r="N233" s="69">
        <v>1.1599999999999999</v>
      </c>
      <c r="O233" s="68" t="s">
        <v>333</v>
      </c>
      <c r="P233" s="69">
        <f t="shared" si="88"/>
        <v>1.1367999999999998</v>
      </c>
      <c r="Q233" s="50">
        <v>460</v>
      </c>
      <c r="R233" s="50">
        <v>390</v>
      </c>
      <c r="S233" s="51">
        <v>39</v>
      </c>
      <c r="T233" s="48">
        <f t="shared" si="84"/>
        <v>6996.6</v>
      </c>
      <c r="U233" s="52"/>
      <c r="V233" s="50">
        <v>1</v>
      </c>
      <c r="W233" s="167">
        <v>1.1599999999999999</v>
      </c>
      <c r="X233" s="196">
        <f t="shared" si="83"/>
        <v>1.1367999999999998</v>
      </c>
      <c r="Y233" s="50">
        <v>460</v>
      </c>
      <c r="Z233" s="50">
        <v>390</v>
      </c>
      <c r="AA233" s="51">
        <v>39</v>
      </c>
      <c r="AB233" s="48">
        <f t="shared" si="85"/>
        <v>6996.6</v>
      </c>
      <c r="AC233" s="52"/>
      <c r="AD233" s="50">
        <v>5</v>
      </c>
      <c r="AE233" s="54">
        <v>6.26</v>
      </c>
      <c r="AF233" s="197">
        <f t="shared" si="89"/>
        <v>5.6839999999999993</v>
      </c>
      <c r="AG233" s="50">
        <v>39</v>
      </c>
      <c r="AH233" s="50">
        <v>39</v>
      </c>
      <c r="AI233" s="50">
        <v>16</v>
      </c>
      <c r="AJ233" s="167">
        <f t="shared" si="86"/>
        <v>2.4336E-2</v>
      </c>
      <c r="AK233" s="55"/>
      <c r="AL233" s="56" t="s">
        <v>3874</v>
      </c>
      <c r="AM233" s="57">
        <v>6211329000</v>
      </c>
      <c r="AN233" s="58"/>
      <c r="AO233" s="78" t="s">
        <v>2372</v>
      </c>
      <c r="AP233" s="21"/>
      <c r="AQ233" s="55" t="s">
        <v>2373</v>
      </c>
      <c r="AR233" s="73"/>
      <c r="AS233" s="166" t="s">
        <v>4485</v>
      </c>
      <c r="AT233" s="21"/>
      <c r="AU233" s="78" t="s">
        <v>2374</v>
      </c>
      <c r="AV233" s="61"/>
      <c r="AW233" s="63" t="s">
        <v>2375</v>
      </c>
      <c r="AX233" s="17"/>
      <c r="AY233" s="79" t="s">
        <v>2376</v>
      </c>
      <c r="AZ233" s="17"/>
      <c r="BA233" s="63" t="s">
        <v>2377</v>
      </c>
      <c r="BB233" s="17"/>
      <c r="BC233" s="78" t="s">
        <v>2378</v>
      </c>
      <c r="BD233" s="17"/>
      <c r="BE233" s="55" t="s">
        <v>2379</v>
      </c>
      <c r="BF233" s="17"/>
      <c r="BG233" s="55" t="s">
        <v>2380</v>
      </c>
      <c r="BH233" s="17"/>
      <c r="BI233" s="166" t="s">
        <v>2381</v>
      </c>
      <c r="BJ233" s="17"/>
      <c r="BK233" s="78" t="s">
        <v>2382</v>
      </c>
      <c r="BL233" s="17"/>
      <c r="BM233" s="169" t="s">
        <v>4203</v>
      </c>
      <c r="BN233" s="17"/>
      <c r="BO233" s="78" t="s">
        <v>2383</v>
      </c>
      <c r="BQ233" s="187" t="s">
        <v>2384</v>
      </c>
    </row>
    <row r="234" spans="1:69" s="65" customFormat="1" ht="13.5" customHeight="1" x14ac:dyDescent="0.2">
      <c r="A234" s="55" t="s">
        <v>1187</v>
      </c>
      <c r="B234" s="67">
        <v>8718564524222</v>
      </c>
      <c r="C234" s="66" t="s">
        <v>1304</v>
      </c>
      <c r="D234" s="185" t="s">
        <v>4864</v>
      </c>
      <c r="E234" s="46" t="s">
        <v>1427</v>
      </c>
      <c r="F234" s="46" t="s">
        <v>333</v>
      </c>
      <c r="G234" s="46" t="s">
        <v>333</v>
      </c>
      <c r="H234" s="46" t="s">
        <v>1202</v>
      </c>
      <c r="I234" s="46" t="s">
        <v>3734</v>
      </c>
      <c r="J234" s="46" t="s">
        <v>3735</v>
      </c>
      <c r="K234" s="46" t="s">
        <v>333</v>
      </c>
      <c r="L234" s="46" t="s">
        <v>1144</v>
      </c>
      <c r="M234" s="68" t="s">
        <v>333</v>
      </c>
      <c r="N234" s="69">
        <v>1.06</v>
      </c>
      <c r="O234" s="68" t="s">
        <v>333</v>
      </c>
      <c r="P234" s="69">
        <f t="shared" si="88"/>
        <v>1.0387999999999999</v>
      </c>
      <c r="Q234" s="50">
        <v>460</v>
      </c>
      <c r="R234" s="50">
        <v>390</v>
      </c>
      <c r="S234" s="51">
        <v>39</v>
      </c>
      <c r="T234" s="48">
        <f t="shared" si="84"/>
        <v>6996.6</v>
      </c>
      <c r="U234" s="52"/>
      <c r="V234" s="50">
        <v>1</v>
      </c>
      <c r="W234" s="167">
        <v>1.06</v>
      </c>
      <c r="X234" s="196">
        <f t="shared" si="83"/>
        <v>1.0387999999999999</v>
      </c>
      <c r="Y234" s="50">
        <v>460</v>
      </c>
      <c r="Z234" s="50">
        <v>390</v>
      </c>
      <c r="AA234" s="51">
        <v>39</v>
      </c>
      <c r="AB234" s="48">
        <f t="shared" si="85"/>
        <v>6996.6</v>
      </c>
      <c r="AC234" s="52"/>
      <c r="AD234" s="50">
        <v>5</v>
      </c>
      <c r="AE234" s="54">
        <v>5.9</v>
      </c>
      <c r="AF234" s="197">
        <f t="shared" si="89"/>
        <v>5.194</v>
      </c>
      <c r="AG234" s="50">
        <v>39</v>
      </c>
      <c r="AH234" s="50">
        <v>39</v>
      </c>
      <c r="AI234" s="50">
        <v>16</v>
      </c>
      <c r="AJ234" s="167">
        <f t="shared" si="86"/>
        <v>2.4336E-2</v>
      </c>
      <c r="AK234" s="55"/>
      <c r="AL234" s="56" t="s">
        <v>3874</v>
      </c>
      <c r="AM234" s="57">
        <v>6211329000</v>
      </c>
      <c r="AN234" s="58"/>
      <c r="AO234" s="78" t="s">
        <v>2372</v>
      </c>
      <c r="AP234" s="21"/>
      <c r="AQ234" s="55" t="s">
        <v>2373</v>
      </c>
      <c r="AR234" s="73"/>
      <c r="AS234" s="166" t="s">
        <v>4485</v>
      </c>
      <c r="AT234" s="21"/>
      <c r="AU234" s="78" t="s">
        <v>2374</v>
      </c>
      <c r="AV234" s="61"/>
      <c r="AW234" s="63" t="s">
        <v>2375</v>
      </c>
      <c r="AX234" s="17"/>
      <c r="AY234" s="79" t="s">
        <v>2376</v>
      </c>
      <c r="AZ234" s="17"/>
      <c r="BA234" s="63" t="s">
        <v>2377</v>
      </c>
      <c r="BB234" s="17"/>
      <c r="BC234" s="78" t="s">
        <v>2378</v>
      </c>
      <c r="BD234" s="17"/>
      <c r="BE234" s="55" t="s">
        <v>2379</v>
      </c>
      <c r="BF234" s="17"/>
      <c r="BG234" s="55" t="s">
        <v>2380</v>
      </c>
      <c r="BH234" s="17"/>
      <c r="BI234" s="166" t="s">
        <v>2381</v>
      </c>
      <c r="BJ234" s="17"/>
      <c r="BK234" s="78" t="s">
        <v>2382</v>
      </c>
      <c r="BL234" s="17"/>
      <c r="BM234" s="169" t="s">
        <v>3969</v>
      </c>
      <c r="BN234" s="17"/>
      <c r="BO234" s="78" t="s">
        <v>2383</v>
      </c>
      <c r="BQ234" s="187" t="s">
        <v>2384</v>
      </c>
    </row>
    <row r="235" spans="1:69" s="65" customFormat="1" ht="13.5" customHeight="1" x14ac:dyDescent="0.2">
      <c r="A235" s="55" t="s">
        <v>1189</v>
      </c>
      <c r="B235" s="67">
        <v>8718564524246</v>
      </c>
      <c r="C235" s="66" t="s">
        <v>1304</v>
      </c>
      <c r="D235" s="185" t="s">
        <v>4864</v>
      </c>
      <c r="E235" s="46" t="s">
        <v>1427</v>
      </c>
      <c r="F235" s="46" t="s">
        <v>333</v>
      </c>
      <c r="G235" s="46" t="s">
        <v>333</v>
      </c>
      <c r="H235" s="46" t="s">
        <v>1202</v>
      </c>
      <c r="I235" s="46" t="s">
        <v>3734</v>
      </c>
      <c r="J235" s="46" t="s">
        <v>3735</v>
      </c>
      <c r="K235" s="46" t="s">
        <v>333</v>
      </c>
      <c r="L235" s="46" t="s">
        <v>1144</v>
      </c>
      <c r="M235" s="68" t="s">
        <v>333</v>
      </c>
      <c r="N235" s="69">
        <v>1.26</v>
      </c>
      <c r="O235" s="68" t="s">
        <v>333</v>
      </c>
      <c r="P235" s="69">
        <f t="shared" si="88"/>
        <v>1.2347999999999999</v>
      </c>
      <c r="Q235" s="50">
        <v>460</v>
      </c>
      <c r="R235" s="50">
        <v>390</v>
      </c>
      <c r="S235" s="51">
        <v>39</v>
      </c>
      <c r="T235" s="48">
        <f t="shared" si="84"/>
        <v>6996.6</v>
      </c>
      <c r="U235" s="52"/>
      <c r="V235" s="50">
        <v>1</v>
      </c>
      <c r="W235" s="167">
        <v>1.26</v>
      </c>
      <c r="X235" s="196">
        <f t="shared" si="83"/>
        <v>1.2347999999999999</v>
      </c>
      <c r="Y235" s="50">
        <v>460</v>
      </c>
      <c r="Z235" s="50">
        <v>390</v>
      </c>
      <c r="AA235" s="51">
        <v>39</v>
      </c>
      <c r="AB235" s="48">
        <f t="shared" si="85"/>
        <v>6996.6</v>
      </c>
      <c r="AC235" s="52"/>
      <c r="AD235" s="50">
        <v>5</v>
      </c>
      <c r="AE235" s="54">
        <v>6.74</v>
      </c>
      <c r="AF235" s="197">
        <f t="shared" si="89"/>
        <v>6.1739999999999995</v>
      </c>
      <c r="AG235" s="50">
        <v>39</v>
      </c>
      <c r="AH235" s="50">
        <v>39</v>
      </c>
      <c r="AI235" s="50">
        <v>16</v>
      </c>
      <c r="AJ235" s="167">
        <f t="shared" si="86"/>
        <v>2.4336E-2</v>
      </c>
      <c r="AK235" s="55"/>
      <c r="AL235" s="56" t="s">
        <v>3874</v>
      </c>
      <c r="AM235" s="57">
        <v>6211329000</v>
      </c>
      <c r="AN235" s="58"/>
      <c r="AO235" s="78" t="s">
        <v>2372</v>
      </c>
      <c r="AP235" s="21"/>
      <c r="AQ235" s="55" t="s">
        <v>2373</v>
      </c>
      <c r="AR235" s="73"/>
      <c r="AS235" s="166" t="s">
        <v>4485</v>
      </c>
      <c r="AT235" s="21"/>
      <c r="AU235" s="78" t="s">
        <v>2374</v>
      </c>
      <c r="AV235" s="61"/>
      <c r="AW235" s="63" t="s">
        <v>2375</v>
      </c>
      <c r="AX235" s="17"/>
      <c r="AY235" s="79" t="s">
        <v>2376</v>
      </c>
      <c r="AZ235" s="17"/>
      <c r="BA235" s="63" t="s">
        <v>2377</v>
      </c>
      <c r="BB235" s="17"/>
      <c r="BC235" s="78" t="s">
        <v>2378</v>
      </c>
      <c r="BD235" s="17"/>
      <c r="BE235" s="55" t="s">
        <v>2379</v>
      </c>
      <c r="BF235" s="17"/>
      <c r="BG235" s="55" t="s">
        <v>2380</v>
      </c>
      <c r="BH235" s="17"/>
      <c r="BI235" s="166" t="s">
        <v>2381</v>
      </c>
      <c r="BJ235" s="17"/>
      <c r="BK235" s="78" t="s">
        <v>2382</v>
      </c>
      <c r="BL235" s="17"/>
      <c r="BM235" s="169" t="s">
        <v>3969</v>
      </c>
      <c r="BN235" s="17"/>
      <c r="BO235" s="78" t="s">
        <v>2383</v>
      </c>
      <c r="BQ235" s="187" t="s">
        <v>2384</v>
      </c>
    </row>
    <row r="236" spans="1:69" s="65" customFormat="1" ht="13.5" customHeight="1" x14ac:dyDescent="0.2">
      <c r="A236" s="55" t="s">
        <v>1190</v>
      </c>
      <c r="B236" s="67">
        <v>8718564524253</v>
      </c>
      <c r="C236" s="66" t="s">
        <v>1304</v>
      </c>
      <c r="D236" s="185" t="s">
        <v>4864</v>
      </c>
      <c r="E236" s="46" t="s">
        <v>1427</v>
      </c>
      <c r="F236" s="46" t="s">
        <v>333</v>
      </c>
      <c r="G236" s="46" t="s">
        <v>333</v>
      </c>
      <c r="H236" s="46" t="s">
        <v>1202</v>
      </c>
      <c r="I236" s="46" t="s">
        <v>3734</v>
      </c>
      <c r="J236" s="46" t="s">
        <v>3735</v>
      </c>
      <c r="K236" s="46" t="s">
        <v>333</v>
      </c>
      <c r="L236" s="46" t="s">
        <v>1144</v>
      </c>
      <c r="M236" s="68" t="s">
        <v>333</v>
      </c>
      <c r="N236" s="69">
        <v>1.36</v>
      </c>
      <c r="O236" s="68" t="s">
        <v>333</v>
      </c>
      <c r="P236" s="69">
        <f t="shared" si="88"/>
        <v>1.3328</v>
      </c>
      <c r="Q236" s="50">
        <v>460</v>
      </c>
      <c r="R236" s="50">
        <v>390</v>
      </c>
      <c r="S236" s="51">
        <v>39</v>
      </c>
      <c r="T236" s="48">
        <f t="shared" si="84"/>
        <v>6996.6</v>
      </c>
      <c r="U236" s="52"/>
      <c r="V236" s="50">
        <v>1</v>
      </c>
      <c r="W236" s="167">
        <v>1.36</v>
      </c>
      <c r="X236" s="196">
        <f t="shared" si="83"/>
        <v>1.3328</v>
      </c>
      <c r="Y236" s="50">
        <v>460</v>
      </c>
      <c r="Z236" s="50">
        <v>390</v>
      </c>
      <c r="AA236" s="51">
        <v>39</v>
      </c>
      <c r="AB236" s="48">
        <f t="shared" si="85"/>
        <v>6996.6</v>
      </c>
      <c r="AC236" s="52"/>
      <c r="AD236" s="50">
        <v>5</v>
      </c>
      <c r="AE236" s="54">
        <v>7.18</v>
      </c>
      <c r="AF236" s="197">
        <f t="shared" si="89"/>
        <v>6.6639999999999997</v>
      </c>
      <c r="AG236" s="50">
        <v>39</v>
      </c>
      <c r="AH236" s="50">
        <v>39</v>
      </c>
      <c r="AI236" s="50">
        <v>16</v>
      </c>
      <c r="AJ236" s="167">
        <f t="shared" si="86"/>
        <v>2.4336E-2</v>
      </c>
      <c r="AK236" s="55"/>
      <c r="AL236" s="56" t="s">
        <v>3874</v>
      </c>
      <c r="AM236" s="57">
        <v>6211329000</v>
      </c>
      <c r="AN236" s="58"/>
      <c r="AO236" s="78" t="s">
        <v>2372</v>
      </c>
      <c r="AP236" s="21"/>
      <c r="AQ236" s="55" t="s">
        <v>2373</v>
      </c>
      <c r="AR236" s="73"/>
      <c r="AS236" s="166" t="s">
        <v>4485</v>
      </c>
      <c r="AT236" s="21"/>
      <c r="AU236" s="78" t="s">
        <v>2374</v>
      </c>
      <c r="AV236" s="61"/>
      <c r="AW236" s="63" t="s">
        <v>2375</v>
      </c>
      <c r="AX236" s="17"/>
      <c r="AY236" s="79" t="s">
        <v>2376</v>
      </c>
      <c r="AZ236" s="17"/>
      <c r="BA236" s="63" t="s">
        <v>2377</v>
      </c>
      <c r="BB236" s="17"/>
      <c r="BC236" s="78" t="s">
        <v>2378</v>
      </c>
      <c r="BD236" s="17"/>
      <c r="BE236" s="55" t="s">
        <v>2379</v>
      </c>
      <c r="BF236" s="17"/>
      <c r="BG236" s="55" t="s">
        <v>2380</v>
      </c>
      <c r="BH236" s="17"/>
      <c r="BI236" s="166" t="s">
        <v>2381</v>
      </c>
      <c r="BJ236" s="17"/>
      <c r="BK236" s="78" t="s">
        <v>2382</v>
      </c>
      <c r="BL236" s="17"/>
      <c r="BM236" s="169" t="s">
        <v>3969</v>
      </c>
      <c r="BN236" s="17"/>
      <c r="BO236" s="78" t="s">
        <v>2383</v>
      </c>
      <c r="BQ236" s="187" t="s">
        <v>2384</v>
      </c>
    </row>
    <row r="237" spans="1:69" s="65" customFormat="1" ht="13.5" customHeight="1" x14ac:dyDescent="0.2">
      <c r="A237" s="55" t="s">
        <v>1191</v>
      </c>
      <c r="B237" s="67">
        <v>8718564524260</v>
      </c>
      <c r="C237" s="66" t="s">
        <v>1304</v>
      </c>
      <c r="D237" s="185" t="s">
        <v>4864</v>
      </c>
      <c r="E237" s="46" t="s">
        <v>1427</v>
      </c>
      <c r="F237" s="46" t="s">
        <v>333</v>
      </c>
      <c r="G237" s="46" t="s">
        <v>333</v>
      </c>
      <c r="H237" s="46" t="s">
        <v>1202</v>
      </c>
      <c r="I237" s="46" t="s">
        <v>3734</v>
      </c>
      <c r="J237" s="46" t="s">
        <v>3735</v>
      </c>
      <c r="K237" s="46" t="s">
        <v>333</v>
      </c>
      <c r="L237" s="46" t="s">
        <v>1144</v>
      </c>
      <c r="M237" s="68" t="s">
        <v>333</v>
      </c>
      <c r="N237" s="69">
        <v>1.46</v>
      </c>
      <c r="O237" s="68" t="s">
        <v>333</v>
      </c>
      <c r="P237" s="69">
        <f t="shared" si="88"/>
        <v>1.4307999999999998</v>
      </c>
      <c r="Q237" s="50">
        <v>460</v>
      </c>
      <c r="R237" s="50">
        <v>390</v>
      </c>
      <c r="S237" s="51">
        <v>39</v>
      </c>
      <c r="T237" s="48">
        <f t="shared" si="84"/>
        <v>6996.6</v>
      </c>
      <c r="U237" s="52"/>
      <c r="V237" s="50">
        <v>1</v>
      </c>
      <c r="W237" s="167">
        <v>1.46</v>
      </c>
      <c r="X237" s="196">
        <f t="shared" si="83"/>
        <v>1.4307999999999998</v>
      </c>
      <c r="Y237" s="50">
        <v>460</v>
      </c>
      <c r="Z237" s="50">
        <v>390</v>
      </c>
      <c r="AA237" s="51">
        <v>39</v>
      </c>
      <c r="AB237" s="48">
        <f t="shared" si="85"/>
        <v>6996.6</v>
      </c>
      <c r="AC237" s="52"/>
      <c r="AD237" s="50">
        <v>5</v>
      </c>
      <c r="AE237" s="54">
        <v>7.54</v>
      </c>
      <c r="AF237" s="197">
        <f t="shared" si="89"/>
        <v>7.153999999999999</v>
      </c>
      <c r="AG237" s="50">
        <v>39</v>
      </c>
      <c r="AH237" s="50">
        <v>39</v>
      </c>
      <c r="AI237" s="50">
        <v>16</v>
      </c>
      <c r="AJ237" s="167">
        <f t="shared" si="86"/>
        <v>2.4336E-2</v>
      </c>
      <c r="AK237" s="55"/>
      <c r="AL237" s="56" t="s">
        <v>3874</v>
      </c>
      <c r="AM237" s="57">
        <v>6211329000</v>
      </c>
      <c r="AN237" s="58"/>
      <c r="AO237" s="78" t="s">
        <v>2372</v>
      </c>
      <c r="AP237" s="21"/>
      <c r="AQ237" s="55" t="s">
        <v>2373</v>
      </c>
      <c r="AR237" s="73"/>
      <c r="AS237" s="166" t="s">
        <v>4485</v>
      </c>
      <c r="AT237" s="21"/>
      <c r="AU237" s="78" t="s">
        <v>2374</v>
      </c>
      <c r="AV237" s="61"/>
      <c r="AW237" s="63" t="s">
        <v>2375</v>
      </c>
      <c r="AX237" s="17"/>
      <c r="AY237" s="79" t="s">
        <v>2376</v>
      </c>
      <c r="AZ237" s="17"/>
      <c r="BA237" s="63" t="s">
        <v>2377</v>
      </c>
      <c r="BB237" s="17"/>
      <c r="BC237" s="78" t="s">
        <v>2378</v>
      </c>
      <c r="BD237" s="17"/>
      <c r="BE237" s="55" t="s">
        <v>2379</v>
      </c>
      <c r="BF237" s="17"/>
      <c r="BG237" s="55" t="s">
        <v>2380</v>
      </c>
      <c r="BH237" s="17"/>
      <c r="BI237" s="166" t="s">
        <v>2381</v>
      </c>
      <c r="BJ237" s="17"/>
      <c r="BK237" s="78" t="s">
        <v>2382</v>
      </c>
      <c r="BL237" s="17"/>
      <c r="BM237" s="169" t="s">
        <v>3969</v>
      </c>
      <c r="BN237" s="17"/>
      <c r="BO237" s="78" t="s">
        <v>2383</v>
      </c>
      <c r="BQ237" s="187" t="s">
        <v>2384</v>
      </c>
    </row>
    <row r="238" spans="1:69" s="65" customFormat="1" ht="13.5" customHeight="1" x14ac:dyDescent="0.2">
      <c r="A238" s="55" t="s">
        <v>3741</v>
      </c>
      <c r="B238" s="67">
        <v>8718564524772</v>
      </c>
      <c r="C238" s="185" t="s">
        <v>4399</v>
      </c>
      <c r="D238" s="185" t="s">
        <v>4865</v>
      </c>
      <c r="E238" s="46" t="s">
        <v>1427</v>
      </c>
      <c r="F238" s="46" t="s">
        <v>333</v>
      </c>
      <c r="G238" s="46" t="s">
        <v>333</v>
      </c>
      <c r="H238" s="46" t="s">
        <v>1202</v>
      </c>
      <c r="I238" s="46" t="s">
        <v>3734</v>
      </c>
      <c r="J238" s="46" t="s">
        <v>3735</v>
      </c>
      <c r="K238" s="46" t="s">
        <v>333</v>
      </c>
      <c r="L238" s="46" t="s">
        <v>1144</v>
      </c>
      <c r="M238" s="68" t="s">
        <v>333</v>
      </c>
      <c r="N238" s="69">
        <v>0.45</v>
      </c>
      <c r="O238" s="68" t="s">
        <v>333</v>
      </c>
      <c r="P238" s="69">
        <f t="shared" si="88"/>
        <v>0.441</v>
      </c>
      <c r="Q238" s="50">
        <v>300</v>
      </c>
      <c r="R238" s="50">
        <v>200</v>
      </c>
      <c r="S238" s="51">
        <v>25</v>
      </c>
      <c r="T238" s="48">
        <f t="shared" si="84"/>
        <v>1500</v>
      </c>
      <c r="U238" s="52"/>
      <c r="V238" s="50">
        <v>1</v>
      </c>
      <c r="W238" s="167">
        <v>0.45</v>
      </c>
      <c r="X238" s="196">
        <f t="shared" si="83"/>
        <v>0.441</v>
      </c>
      <c r="Y238" s="50">
        <v>300</v>
      </c>
      <c r="Z238" s="50">
        <v>200</v>
      </c>
      <c r="AA238" s="50">
        <v>25</v>
      </c>
      <c r="AB238" s="48">
        <f t="shared" si="85"/>
        <v>1500</v>
      </c>
      <c r="AC238" s="52"/>
      <c r="AD238" s="50">
        <v>20</v>
      </c>
      <c r="AE238" s="54">
        <v>9</v>
      </c>
      <c r="AF238" s="197">
        <f t="shared" si="89"/>
        <v>8.82</v>
      </c>
      <c r="AG238" s="50">
        <v>38</v>
      </c>
      <c r="AH238" s="50">
        <v>35</v>
      </c>
      <c r="AI238" s="50">
        <v>30</v>
      </c>
      <c r="AJ238" s="167">
        <f t="shared" si="86"/>
        <v>3.9899999999999998E-2</v>
      </c>
      <c r="AK238" s="55"/>
      <c r="AL238" s="56" t="s">
        <v>3874</v>
      </c>
      <c r="AM238" s="57">
        <v>6211329000</v>
      </c>
      <c r="AN238" s="58"/>
      <c r="AO238" s="78" t="s">
        <v>3781</v>
      </c>
      <c r="AP238" s="21"/>
      <c r="AQ238" s="168" t="s">
        <v>3782</v>
      </c>
      <c r="AR238" s="73"/>
      <c r="AS238" s="168" t="s">
        <v>4486</v>
      </c>
      <c r="AT238" s="21"/>
      <c r="AU238" s="168" t="s">
        <v>3783</v>
      </c>
      <c r="AV238" s="61"/>
      <c r="AW238" s="169" t="s">
        <v>3784</v>
      </c>
      <c r="AX238" s="17"/>
      <c r="AY238" s="171" t="s">
        <v>3785</v>
      </c>
      <c r="AZ238" s="17"/>
      <c r="BA238" s="172" t="s">
        <v>3786</v>
      </c>
      <c r="BB238" s="17"/>
      <c r="BC238" s="168" t="s">
        <v>3787</v>
      </c>
      <c r="BD238" s="17"/>
      <c r="BE238" s="173" t="s">
        <v>3788</v>
      </c>
      <c r="BF238" s="17"/>
      <c r="BG238" s="166" t="s">
        <v>3789</v>
      </c>
      <c r="BH238" s="17"/>
      <c r="BI238" s="166" t="s">
        <v>3790</v>
      </c>
      <c r="BJ238" s="17"/>
      <c r="BK238" s="168" t="s">
        <v>3791</v>
      </c>
      <c r="BL238" s="17"/>
      <c r="BM238" s="169" t="s">
        <v>4205</v>
      </c>
      <c r="BN238" s="17"/>
      <c r="BO238" s="78" t="s">
        <v>3792</v>
      </c>
      <c r="BQ238" s="166" t="s">
        <v>3793</v>
      </c>
    </row>
    <row r="239" spans="1:69" s="65" customFormat="1" ht="13.5" customHeight="1" x14ac:dyDescent="0.2">
      <c r="A239" s="55" t="s">
        <v>1193</v>
      </c>
      <c r="B239" s="67">
        <v>8718564524284</v>
      </c>
      <c r="C239" s="66" t="s">
        <v>1305</v>
      </c>
      <c r="D239" s="185" t="s">
        <v>4866</v>
      </c>
      <c r="E239" s="46" t="s">
        <v>1427</v>
      </c>
      <c r="F239" s="46" t="s">
        <v>333</v>
      </c>
      <c r="G239" s="46" t="s">
        <v>333</v>
      </c>
      <c r="H239" s="46" t="s">
        <v>1202</v>
      </c>
      <c r="I239" s="46" t="s">
        <v>3734</v>
      </c>
      <c r="J239" s="46" t="s">
        <v>3735</v>
      </c>
      <c r="K239" s="46" t="s">
        <v>333</v>
      </c>
      <c r="L239" s="46" t="s">
        <v>1144</v>
      </c>
      <c r="M239" s="68" t="s">
        <v>333</v>
      </c>
      <c r="N239" s="69">
        <v>1.56</v>
      </c>
      <c r="O239" s="68" t="s">
        <v>333</v>
      </c>
      <c r="P239" s="69">
        <f t="shared" si="88"/>
        <v>1.5287999999999999</v>
      </c>
      <c r="Q239" s="50">
        <v>455</v>
      </c>
      <c r="R239" s="50">
        <v>385</v>
      </c>
      <c r="S239" s="51">
        <v>55</v>
      </c>
      <c r="T239" s="48">
        <f t="shared" si="84"/>
        <v>9634.625</v>
      </c>
      <c r="U239" s="52"/>
      <c r="V239" s="50">
        <v>1</v>
      </c>
      <c r="W239" s="167">
        <v>1.56</v>
      </c>
      <c r="X239" s="196">
        <f t="shared" si="83"/>
        <v>1.5287999999999999</v>
      </c>
      <c r="Y239" s="50">
        <v>455</v>
      </c>
      <c r="Z239" s="50">
        <v>385</v>
      </c>
      <c r="AA239" s="51">
        <v>55</v>
      </c>
      <c r="AB239" s="48">
        <f t="shared" si="85"/>
        <v>9634.625</v>
      </c>
      <c r="AC239" s="52"/>
      <c r="AD239" s="50">
        <v>5</v>
      </c>
      <c r="AE239" s="54">
        <v>8.14</v>
      </c>
      <c r="AF239" s="197">
        <f t="shared" si="89"/>
        <v>7.6440000000000001</v>
      </c>
      <c r="AG239" s="50">
        <v>39</v>
      </c>
      <c r="AH239" s="50">
        <v>39</v>
      </c>
      <c r="AI239" s="50">
        <v>19</v>
      </c>
      <c r="AJ239" s="167">
        <f t="shared" si="86"/>
        <v>2.8899000000000001E-2</v>
      </c>
      <c r="AK239" s="55"/>
      <c r="AL239" s="56" t="s">
        <v>3874</v>
      </c>
      <c r="AM239" s="57">
        <v>6203429000</v>
      </c>
      <c r="AN239" s="58"/>
      <c r="AO239" s="78" t="s">
        <v>2385</v>
      </c>
      <c r="AP239" s="21"/>
      <c r="AQ239" s="55" t="s">
        <v>2386</v>
      </c>
      <c r="AR239" s="73"/>
      <c r="AS239" s="166" t="s">
        <v>4487</v>
      </c>
      <c r="AT239" s="21"/>
      <c r="AU239" s="78" t="s">
        <v>2387</v>
      </c>
      <c r="AV239" s="61"/>
      <c r="AW239" s="63" t="s">
        <v>2388</v>
      </c>
      <c r="AX239" s="17"/>
      <c r="AY239" s="79" t="s">
        <v>2389</v>
      </c>
      <c r="AZ239" s="17"/>
      <c r="BA239" s="63" t="s">
        <v>2390</v>
      </c>
      <c r="BB239" s="17"/>
      <c r="BC239" s="78" t="s">
        <v>2391</v>
      </c>
      <c r="BD239" s="17"/>
      <c r="BE239" s="55" t="s">
        <v>2392</v>
      </c>
      <c r="BF239" s="17"/>
      <c r="BG239" s="55" t="s">
        <v>2393</v>
      </c>
      <c r="BH239" s="17"/>
      <c r="BI239" s="55" t="s">
        <v>2394</v>
      </c>
      <c r="BJ239" s="17"/>
      <c r="BK239" s="78" t="s">
        <v>2395</v>
      </c>
      <c r="BL239" s="17"/>
      <c r="BM239" s="169" t="s">
        <v>3971</v>
      </c>
      <c r="BN239" s="17"/>
      <c r="BO239" s="78" t="s">
        <v>2396</v>
      </c>
      <c r="BQ239" s="187" t="s">
        <v>2397</v>
      </c>
    </row>
    <row r="240" spans="1:69" s="65" customFormat="1" ht="13.5" customHeight="1" x14ac:dyDescent="0.2">
      <c r="A240" s="55" t="s">
        <v>1192</v>
      </c>
      <c r="B240" s="67">
        <v>8718564524277</v>
      </c>
      <c r="C240" s="66" t="s">
        <v>1305</v>
      </c>
      <c r="D240" s="185" t="s">
        <v>4866</v>
      </c>
      <c r="E240" s="46" t="s">
        <v>1427</v>
      </c>
      <c r="F240" s="46" t="s">
        <v>333</v>
      </c>
      <c r="G240" s="46" t="s">
        <v>333</v>
      </c>
      <c r="H240" s="46" t="s">
        <v>1202</v>
      </c>
      <c r="I240" s="46" t="s">
        <v>3734</v>
      </c>
      <c r="J240" s="46" t="s">
        <v>3735</v>
      </c>
      <c r="K240" s="46" t="s">
        <v>333</v>
      </c>
      <c r="L240" s="46" t="s">
        <v>1144</v>
      </c>
      <c r="M240" s="68" t="s">
        <v>333</v>
      </c>
      <c r="N240" s="69">
        <v>1.48</v>
      </c>
      <c r="O240" s="68" t="s">
        <v>333</v>
      </c>
      <c r="P240" s="69">
        <f t="shared" si="88"/>
        <v>1.4503999999999999</v>
      </c>
      <c r="Q240" s="50">
        <v>455</v>
      </c>
      <c r="R240" s="50">
        <v>385</v>
      </c>
      <c r="S240" s="51">
        <v>55</v>
      </c>
      <c r="T240" s="48">
        <f t="shared" si="84"/>
        <v>9634.625</v>
      </c>
      <c r="U240" s="52"/>
      <c r="V240" s="50">
        <v>1</v>
      </c>
      <c r="W240" s="167">
        <v>1.48</v>
      </c>
      <c r="X240" s="196">
        <f t="shared" si="83"/>
        <v>1.4503999999999999</v>
      </c>
      <c r="Y240" s="50">
        <v>455</v>
      </c>
      <c r="Z240" s="50">
        <v>385</v>
      </c>
      <c r="AA240" s="51">
        <v>55</v>
      </c>
      <c r="AB240" s="48">
        <f t="shared" si="85"/>
        <v>9634.625</v>
      </c>
      <c r="AC240" s="52"/>
      <c r="AD240" s="50">
        <v>5</v>
      </c>
      <c r="AE240" s="54">
        <v>7.94</v>
      </c>
      <c r="AF240" s="197">
        <f t="shared" si="89"/>
        <v>7.2519999999999998</v>
      </c>
      <c r="AG240" s="50">
        <v>39</v>
      </c>
      <c r="AH240" s="50">
        <v>39</v>
      </c>
      <c r="AI240" s="50">
        <v>19</v>
      </c>
      <c r="AJ240" s="167">
        <f t="shared" si="86"/>
        <v>2.8899000000000001E-2</v>
      </c>
      <c r="AK240" s="55"/>
      <c r="AL240" s="56" t="s">
        <v>3874</v>
      </c>
      <c r="AM240" s="57">
        <v>6203429000</v>
      </c>
      <c r="AN240" s="58"/>
      <c r="AO240" s="78" t="s">
        <v>2385</v>
      </c>
      <c r="AP240" s="21"/>
      <c r="AQ240" s="55" t="s">
        <v>2386</v>
      </c>
      <c r="AR240" s="73"/>
      <c r="AS240" s="166" t="s">
        <v>4487</v>
      </c>
      <c r="AT240" s="21"/>
      <c r="AU240" s="78" t="s">
        <v>2387</v>
      </c>
      <c r="AV240" s="61"/>
      <c r="AW240" s="63" t="s">
        <v>2388</v>
      </c>
      <c r="AX240" s="17"/>
      <c r="AY240" s="79" t="s">
        <v>2389</v>
      </c>
      <c r="AZ240" s="17"/>
      <c r="BA240" s="63" t="s">
        <v>2390</v>
      </c>
      <c r="BB240" s="17"/>
      <c r="BC240" s="78" t="s">
        <v>2391</v>
      </c>
      <c r="BD240" s="17"/>
      <c r="BE240" s="55" t="s">
        <v>2392</v>
      </c>
      <c r="BF240" s="17"/>
      <c r="BG240" s="55" t="s">
        <v>2393</v>
      </c>
      <c r="BH240" s="17"/>
      <c r="BI240" s="55" t="s">
        <v>2394</v>
      </c>
      <c r="BJ240" s="17"/>
      <c r="BK240" s="78" t="s">
        <v>2395</v>
      </c>
      <c r="BL240" s="17"/>
      <c r="BM240" s="169" t="s">
        <v>3971</v>
      </c>
      <c r="BN240" s="17"/>
      <c r="BO240" s="78" t="s">
        <v>2396</v>
      </c>
      <c r="BQ240" s="187" t="s">
        <v>2397</v>
      </c>
    </row>
    <row r="241" spans="1:69" s="65" customFormat="1" ht="13.5" customHeight="1" x14ac:dyDescent="0.2">
      <c r="A241" s="55" t="s">
        <v>1194</v>
      </c>
      <c r="B241" s="67">
        <v>8718564524291</v>
      </c>
      <c r="C241" s="66" t="s">
        <v>1305</v>
      </c>
      <c r="D241" s="185" t="s">
        <v>4866</v>
      </c>
      <c r="E241" s="46" t="s">
        <v>1427</v>
      </c>
      <c r="F241" s="46" t="s">
        <v>333</v>
      </c>
      <c r="G241" s="46" t="s">
        <v>333</v>
      </c>
      <c r="H241" s="46" t="s">
        <v>1202</v>
      </c>
      <c r="I241" s="46" t="s">
        <v>3734</v>
      </c>
      <c r="J241" s="46" t="s">
        <v>3735</v>
      </c>
      <c r="K241" s="46" t="s">
        <v>333</v>
      </c>
      <c r="L241" s="46" t="s">
        <v>1144</v>
      </c>
      <c r="M241" s="68" t="s">
        <v>333</v>
      </c>
      <c r="N241" s="69">
        <v>1.64</v>
      </c>
      <c r="O241" s="68" t="s">
        <v>333</v>
      </c>
      <c r="P241" s="69">
        <f t="shared" si="88"/>
        <v>1.6072</v>
      </c>
      <c r="Q241" s="50">
        <v>455</v>
      </c>
      <c r="R241" s="50">
        <v>385</v>
      </c>
      <c r="S241" s="51">
        <v>55</v>
      </c>
      <c r="T241" s="48">
        <f t="shared" si="84"/>
        <v>9634.625</v>
      </c>
      <c r="U241" s="52"/>
      <c r="V241" s="50">
        <v>1</v>
      </c>
      <c r="W241" s="167">
        <v>1.64</v>
      </c>
      <c r="X241" s="196">
        <f t="shared" si="83"/>
        <v>1.6072</v>
      </c>
      <c r="Y241" s="50">
        <v>455</v>
      </c>
      <c r="Z241" s="50">
        <v>385</v>
      </c>
      <c r="AA241" s="51">
        <v>55</v>
      </c>
      <c r="AB241" s="48">
        <f t="shared" si="85"/>
        <v>9634.625</v>
      </c>
      <c r="AC241" s="52"/>
      <c r="AD241" s="50">
        <v>5</v>
      </c>
      <c r="AE241" s="54">
        <v>8.56</v>
      </c>
      <c r="AF241" s="197">
        <f t="shared" si="89"/>
        <v>8.0359999999999996</v>
      </c>
      <c r="AG241" s="50">
        <v>39</v>
      </c>
      <c r="AH241" s="50">
        <v>39</v>
      </c>
      <c r="AI241" s="50">
        <v>19</v>
      </c>
      <c r="AJ241" s="167">
        <f t="shared" si="86"/>
        <v>2.8899000000000001E-2</v>
      </c>
      <c r="AK241" s="55"/>
      <c r="AL241" s="56" t="s">
        <v>3874</v>
      </c>
      <c r="AM241" s="57">
        <v>6203429000</v>
      </c>
      <c r="AN241" s="58"/>
      <c r="AO241" s="78" t="s">
        <v>2385</v>
      </c>
      <c r="AP241" s="21"/>
      <c r="AQ241" s="55" t="s">
        <v>2386</v>
      </c>
      <c r="AR241" s="73"/>
      <c r="AS241" s="166" t="s">
        <v>4487</v>
      </c>
      <c r="AT241" s="21"/>
      <c r="AU241" s="78" t="s">
        <v>2387</v>
      </c>
      <c r="AV241" s="61"/>
      <c r="AW241" s="63" t="s">
        <v>2388</v>
      </c>
      <c r="AX241" s="17"/>
      <c r="AY241" s="79" t="s">
        <v>2389</v>
      </c>
      <c r="AZ241" s="17"/>
      <c r="BA241" s="63" t="s">
        <v>2390</v>
      </c>
      <c r="BB241" s="17"/>
      <c r="BC241" s="78" t="s">
        <v>2391</v>
      </c>
      <c r="BD241" s="17"/>
      <c r="BE241" s="55" t="s">
        <v>2392</v>
      </c>
      <c r="BF241" s="17"/>
      <c r="BG241" s="55" t="s">
        <v>2393</v>
      </c>
      <c r="BH241" s="17"/>
      <c r="BI241" s="55" t="s">
        <v>2394</v>
      </c>
      <c r="BJ241" s="17"/>
      <c r="BK241" s="78" t="s">
        <v>2395</v>
      </c>
      <c r="BL241" s="17"/>
      <c r="BM241" s="169" t="s">
        <v>3971</v>
      </c>
      <c r="BN241" s="17"/>
      <c r="BO241" s="78" t="s">
        <v>2396</v>
      </c>
      <c r="BQ241" s="187" t="s">
        <v>2397</v>
      </c>
    </row>
    <row r="242" spans="1:69" s="65" customFormat="1" ht="13.5" customHeight="1" x14ac:dyDescent="0.2">
      <c r="A242" s="55" t="s">
        <v>1195</v>
      </c>
      <c r="B242" s="67">
        <v>8718564524307</v>
      </c>
      <c r="C242" s="66" t="s">
        <v>1305</v>
      </c>
      <c r="D242" s="185" t="s">
        <v>4866</v>
      </c>
      <c r="E242" s="46" t="s">
        <v>1427</v>
      </c>
      <c r="F242" s="46" t="s">
        <v>333</v>
      </c>
      <c r="G242" s="46" t="s">
        <v>333</v>
      </c>
      <c r="H242" s="46" t="s">
        <v>1202</v>
      </c>
      <c r="I242" s="46" t="s">
        <v>3734</v>
      </c>
      <c r="J242" s="46" t="s">
        <v>3735</v>
      </c>
      <c r="K242" s="46" t="s">
        <v>333</v>
      </c>
      <c r="L242" s="46" t="s">
        <v>1144</v>
      </c>
      <c r="M242" s="68" t="s">
        <v>333</v>
      </c>
      <c r="N242" s="69">
        <v>1.66</v>
      </c>
      <c r="O242" s="68" t="s">
        <v>333</v>
      </c>
      <c r="P242" s="69">
        <f t="shared" si="88"/>
        <v>1.6267999999999998</v>
      </c>
      <c r="Q242" s="50">
        <v>455</v>
      </c>
      <c r="R242" s="50">
        <v>385</v>
      </c>
      <c r="S242" s="51">
        <v>55</v>
      </c>
      <c r="T242" s="48">
        <f t="shared" si="84"/>
        <v>9634.625</v>
      </c>
      <c r="U242" s="52"/>
      <c r="V242" s="50">
        <v>1</v>
      </c>
      <c r="W242" s="167">
        <v>1.66</v>
      </c>
      <c r="X242" s="196">
        <f t="shared" si="83"/>
        <v>1.6267999999999998</v>
      </c>
      <c r="Y242" s="50">
        <v>455</v>
      </c>
      <c r="Z242" s="50">
        <v>385</v>
      </c>
      <c r="AA242" s="51">
        <v>55</v>
      </c>
      <c r="AB242" s="48">
        <f t="shared" si="85"/>
        <v>9634.625</v>
      </c>
      <c r="AC242" s="52"/>
      <c r="AD242" s="50">
        <v>5</v>
      </c>
      <c r="AE242" s="54">
        <v>9.24</v>
      </c>
      <c r="AF242" s="197">
        <f t="shared" si="89"/>
        <v>8.1339999999999986</v>
      </c>
      <c r="AG242" s="50">
        <v>39</v>
      </c>
      <c r="AH242" s="50">
        <v>39</v>
      </c>
      <c r="AI242" s="50">
        <v>19</v>
      </c>
      <c r="AJ242" s="167">
        <f t="shared" si="86"/>
        <v>2.8899000000000001E-2</v>
      </c>
      <c r="AK242" s="55"/>
      <c r="AL242" s="56" t="s">
        <v>3874</v>
      </c>
      <c r="AM242" s="57">
        <v>6203429000</v>
      </c>
      <c r="AN242" s="58"/>
      <c r="AO242" s="78" t="s">
        <v>2385</v>
      </c>
      <c r="AP242" s="21"/>
      <c r="AQ242" s="55" t="s">
        <v>2386</v>
      </c>
      <c r="AR242" s="73"/>
      <c r="AS242" s="166" t="s">
        <v>4487</v>
      </c>
      <c r="AT242" s="21"/>
      <c r="AU242" s="78" t="s">
        <v>2387</v>
      </c>
      <c r="AV242" s="61"/>
      <c r="AW242" s="63" t="s">
        <v>2388</v>
      </c>
      <c r="AX242" s="17"/>
      <c r="AY242" s="79" t="s">
        <v>2389</v>
      </c>
      <c r="AZ242" s="17"/>
      <c r="BA242" s="63" t="s">
        <v>2390</v>
      </c>
      <c r="BB242" s="17"/>
      <c r="BC242" s="78" t="s">
        <v>2391</v>
      </c>
      <c r="BD242" s="17"/>
      <c r="BE242" s="55" t="s">
        <v>2392</v>
      </c>
      <c r="BF242" s="17"/>
      <c r="BG242" s="55" t="s">
        <v>2393</v>
      </c>
      <c r="BH242" s="17"/>
      <c r="BI242" s="55" t="s">
        <v>2394</v>
      </c>
      <c r="BJ242" s="17"/>
      <c r="BK242" s="78" t="s">
        <v>2395</v>
      </c>
      <c r="BL242" s="17"/>
      <c r="BM242" s="169" t="s">
        <v>3971</v>
      </c>
      <c r="BN242" s="17"/>
      <c r="BO242" s="78" t="s">
        <v>2396</v>
      </c>
      <c r="BQ242" s="187" t="s">
        <v>2397</v>
      </c>
    </row>
    <row r="243" spans="1:69" s="65" customFormat="1" ht="13.5" customHeight="1" x14ac:dyDescent="0.2">
      <c r="A243" s="55" t="s">
        <v>1196</v>
      </c>
      <c r="B243" s="67">
        <v>8718564524314</v>
      </c>
      <c r="C243" s="66" t="s">
        <v>1305</v>
      </c>
      <c r="D243" s="185" t="s">
        <v>4866</v>
      </c>
      <c r="E243" s="46" t="s">
        <v>1427</v>
      </c>
      <c r="F243" s="46" t="s">
        <v>333</v>
      </c>
      <c r="G243" s="46" t="s">
        <v>333</v>
      </c>
      <c r="H243" s="46" t="s">
        <v>1202</v>
      </c>
      <c r="I243" s="46" t="s">
        <v>3734</v>
      </c>
      <c r="J243" s="46" t="s">
        <v>3735</v>
      </c>
      <c r="K243" s="46" t="s">
        <v>333</v>
      </c>
      <c r="L243" s="46" t="s">
        <v>1144</v>
      </c>
      <c r="M243" s="68" t="s">
        <v>333</v>
      </c>
      <c r="N243" s="69">
        <v>1.76</v>
      </c>
      <c r="O243" s="68" t="s">
        <v>333</v>
      </c>
      <c r="P243" s="69">
        <f t="shared" si="88"/>
        <v>1.7247999999999999</v>
      </c>
      <c r="Q243" s="50">
        <v>455</v>
      </c>
      <c r="R243" s="50">
        <v>385</v>
      </c>
      <c r="S243" s="51">
        <v>55</v>
      </c>
      <c r="T243" s="48">
        <f t="shared" si="84"/>
        <v>9634.625</v>
      </c>
      <c r="U243" s="52"/>
      <c r="V243" s="50">
        <v>1</v>
      </c>
      <c r="W243" s="167">
        <v>1.76</v>
      </c>
      <c r="X243" s="196">
        <f t="shared" si="83"/>
        <v>1.7247999999999999</v>
      </c>
      <c r="Y243" s="50">
        <v>455</v>
      </c>
      <c r="Z243" s="50">
        <v>385</v>
      </c>
      <c r="AA243" s="51">
        <v>55</v>
      </c>
      <c r="AB243" s="48">
        <f t="shared" si="85"/>
        <v>9634.625</v>
      </c>
      <c r="AC243" s="52"/>
      <c r="AD243" s="50">
        <v>5</v>
      </c>
      <c r="AE243" s="54">
        <v>9.6300000000000008</v>
      </c>
      <c r="AF243" s="197">
        <f t="shared" si="89"/>
        <v>8.6239999999999988</v>
      </c>
      <c r="AG243" s="50">
        <v>39</v>
      </c>
      <c r="AH243" s="50">
        <v>39</v>
      </c>
      <c r="AI243" s="50">
        <v>19</v>
      </c>
      <c r="AJ243" s="167">
        <f t="shared" si="86"/>
        <v>2.8899000000000001E-2</v>
      </c>
      <c r="AK243" s="55"/>
      <c r="AL243" s="56" t="s">
        <v>3874</v>
      </c>
      <c r="AM243" s="57">
        <v>6203429000</v>
      </c>
      <c r="AN243" s="58"/>
      <c r="AO243" s="78" t="s">
        <v>2385</v>
      </c>
      <c r="AP243" s="21"/>
      <c r="AQ243" s="55" t="s">
        <v>2386</v>
      </c>
      <c r="AR243" s="73"/>
      <c r="AS243" s="166" t="s">
        <v>4487</v>
      </c>
      <c r="AT243" s="21"/>
      <c r="AU243" s="78" t="s">
        <v>2387</v>
      </c>
      <c r="AV243" s="61"/>
      <c r="AW243" s="63" t="s">
        <v>2388</v>
      </c>
      <c r="AX243" s="17"/>
      <c r="AY243" s="79" t="s">
        <v>2389</v>
      </c>
      <c r="AZ243" s="17"/>
      <c r="BA243" s="63" t="s">
        <v>2390</v>
      </c>
      <c r="BB243" s="17"/>
      <c r="BC243" s="78" t="s">
        <v>2391</v>
      </c>
      <c r="BD243" s="17"/>
      <c r="BE243" s="55" t="s">
        <v>2392</v>
      </c>
      <c r="BF243" s="17"/>
      <c r="BG243" s="55" t="s">
        <v>2393</v>
      </c>
      <c r="BH243" s="17"/>
      <c r="BI243" s="55" t="s">
        <v>2394</v>
      </c>
      <c r="BJ243" s="17"/>
      <c r="BK243" s="78" t="s">
        <v>2395</v>
      </c>
      <c r="BL243" s="17"/>
      <c r="BM243" s="169" t="s">
        <v>3971</v>
      </c>
      <c r="BN243" s="17"/>
      <c r="BO243" s="78" t="s">
        <v>2396</v>
      </c>
      <c r="BQ243" s="187" t="s">
        <v>2397</v>
      </c>
    </row>
    <row r="244" spans="1:69" s="65" customFormat="1" ht="13.5" customHeight="1" x14ac:dyDescent="0.2">
      <c r="A244" s="55" t="s">
        <v>3742</v>
      </c>
      <c r="B244" s="67">
        <v>8718564524789</v>
      </c>
      <c r="C244" s="185" t="s">
        <v>4399</v>
      </c>
      <c r="D244" s="185" t="s">
        <v>4865</v>
      </c>
      <c r="E244" s="46" t="s">
        <v>1427</v>
      </c>
      <c r="F244" s="46" t="s">
        <v>333</v>
      </c>
      <c r="G244" s="46" t="s">
        <v>333</v>
      </c>
      <c r="H244" s="46" t="s">
        <v>1202</v>
      </c>
      <c r="I244" s="46" t="s">
        <v>3734</v>
      </c>
      <c r="J244" s="46" t="s">
        <v>3735</v>
      </c>
      <c r="K244" s="46" t="s">
        <v>333</v>
      </c>
      <c r="L244" s="46" t="s">
        <v>1144</v>
      </c>
      <c r="M244" s="68" t="s">
        <v>333</v>
      </c>
      <c r="N244" s="69">
        <v>0.48</v>
      </c>
      <c r="O244" s="68" t="s">
        <v>333</v>
      </c>
      <c r="P244" s="69">
        <f t="shared" si="88"/>
        <v>0.47039999999999998</v>
      </c>
      <c r="Q244" s="50">
        <v>300</v>
      </c>
      <c r="R244" s="50">
        <v>200</v>
      </c>
      <c r="S244" s="51">
        <v>25</v>
      </c>
      <c r="T244" s="48">
        <f t="shared" si="84"/>
        <v>1500</v>
      </c>
      <c r="U244" s="52"/>
      <c r="V244" s="50">
        <v>1</v>
      </c>
      <c r="W244" s="167">
        <v>0.48</v>
      </c>
      <c r="X244" s="196">
        <f t="shared" si="83"/>
        <v>0.47039999999999998</v>
      </c>
      <c r="Y244" s="50">
        <v>300</v>
      </c>
      <c r="Z244" s="50">
        <v>200</v>
      </c>
      <c r="AA244" s="50">
        <v>25</v>
      </c>
      <c r="AB244" s="48">
        <f t="shared" si="85"/>
        <v>1500</v>
      </c>
      <c r="AC244" s="52"/>
      <c r="AD244" s="50">
        <v>20</v>
      </c>
      <c r="AE244" s="54">
        <v>9.5</v>
      </c>
      <c r="AF244" s="197">
        <f t="shared" si="89"/>
        <v>9.4079999999999995</v>
      </c>
      <c r="AG244" s="50">
        <v>38</v>
      </c>
      <c r="AH244" s="50">
        <v>35</v>
      </c>
      <c r="AI244" s="50">
        <v>30</v>
      </c>
      <c r="AJ244" s="167">
        <f t="shared" si="86"/>
        <v>3.9899999999999998E-2</v>
      </c>
      <c r="AK244" s="55"/>
      <c r="AL244" s="56" t="s">
        <v>3874</v>
      </c>
      <c r="AM244" s="57">
        <v>6211329000</v>
      </c>
      <c r="AN244" s="58"/>
      <c r="AO244" s="78" t="s">
        <v>3781</v>
      </c>
      <c r="AP244" s="21"/>
      <c r="AQ244" s="168" t="s">
        <v>3782</v>
      </c>
      <c r="AR244" s="73"/>
      <c r="AS244" s="168" t="s">
        <v>4486</v>
      </c>
      <c r="AT244" s="21"/>
      <c r="AU244" s="168" t="s">
        <v>3783</v>
      </c>
      <c r="AV244" s="61"/>
      <c r="AW244" s="169" t="s">
        <v>3784</v>
      </c>
      <c r="AX244" s="17"/>
      <c r="AY244" s="171" t="s">
        <v>3785</v>
      </c>
      <c r="AZ244" s="17"/>
      <c r="BA244" s="172" t="s">
        <v>3786</v>
      </c>
      <c r="BB244" s="17"/>
      <c r="BC244" s="168" t="s">
        <v>3787</v>
      </c>
      <c r="BD244" s="17"/>
      <c r="BE244" s="173" t="s">
        <v>3788</v>
      </c>
      <c r="BF244" s="17"/>
      <c r="BG244" s="166" t="s">
        <v>3789</v>
      </c>
      <c r="BH244" s="17"/>
      <c r="BI244" s="166" t="s">
        <v>3790</v>
      </c>
      <c r="BJ244" s="17"/>
      <c r="BK244" s="168" t="s">
        <v>3791</v>
      </c>
      <c r="BL244" s="17"/>
      <c r="BM244" s="169" t="s">
        <v>3970</v>
      </c>
      <c r="BN244" s="17"/>
      <c r="BO244" s="78" t="s">
        <v>3792</v>
      </c>
      <c r="BQ244" s="166" t="s">
        <v>3793</v>
      </c>
    </row>
    <row r="245" spans="1:69" s="65" customFormat="1" ht="13.5" customHeight="1" x14ac:dyDescent="0.2">
      <c r="A245" s="55" t="s">
        <v>3743</v>
      </c>
      <c r="B245" s="67">
        <v>8718564524796</v>
      </c>
      <c r="C245" s="185" t="s">
        <v>4399</v>
      </c>
      <c r="D245" s="185" t="s">
        <v>4865</v>
      </c>
      <c r="E245" s="46" t="s">
        <v>1427</v>
      </c>
      <c r="F245" s="46" t="s">
        <v>333</v>
      </c>
      <c r="G245" s="46" t="s">
        <v>333</v>
      </c>
      <c r="H245" s="46" t="s">
        <v>1202</v>
      </c>
      <c r="I245" s="46" t="s">
        <v>3734</v>
      </c>
      <c r="J245" s="46" t="s">
        <v>3735</v>
      </c>
      <c r="K245" s="46" t="s">
        <v>333</v>
      </c>
      <c r="L245" s="46" t="s">
        <v>1144</v>
      </c>
      <c r="M245" s="68" t="s">
        <v>333</v>
      </c>
      <c r="N245" s="69">
        <v>0.6</v>
      </c>
      <c r="O245" s="68" t="s">
        <v>333</v>
      </c>
      <c r="P245" s="69">
        <f t="shared" si="88"/>
        <v>0.58799999999999997</v>
      </c>
      <c r="Q245" s="50">
        <v>300</v>
      </c>
      <c r="R245" s="50">
        <v>200</v>
      </c>
      <c r="S245" s="51">
        <v>25</v>
      </c>
      <c r="T245" s="48">
        <f t="shared" si="84"/>
        <v>1500</v>
      </c>
      <c r="U245" s="52"/>
      <c r="V245" s="50">
        <v>1</v>
      </c>
      <c r="W245" s="167">
        <v>0.6</v>
      </c>
      <c r="X245" s="196">
        <f t="shared" si="83"/>
        <v>0.58799999999999997</v>
      </c>
      <c r="Y245" s="50">
        <v>300</v>
      </c>
      <c r="Z245" s="50">
        <v>200</v>
      </c>
      <c r="AA245" s="50">
        <v>25</v>
      </c>
      <c r="AB245" s="48">
        <f t="shared" si="85"/>
        <v>1500</v>
      </c>
      <c r="AC245" s="52"/>
      <c r="AD245" s="50">
        <v>20</v>
      </c>
      <c r="AE245" s="54">
        <v>12</v>
      </c>
      <c r="AF245" s="197">
        <f t="shared" si="89"/>
        <v>11.76</v>
      </c>
      <c r="AG245" s="50">
        <v>38</v>
      </c>
      <c r="AH245" s="50">
        <v>35</v>
      </c>
      <c r="AI245" s="50">
        <v>38</v>
      </c>
      <c r="AJ245" s="167">
        <f t="shared" si="86"/>
        <v>5.0540000000000002E-2</v>
      </c>
      <c r="AK245" s="55"/>
      <c r="AL245" s="56" t="s">
        <v>3874</v>
      </c>
      <c r="AM245" s="57">
        <v>6211329000</v>
      </c>
      <c r="AN245" s="58"/>
      <c r="AO245" s="78" t="s">
        <v>3781</v>
      </c>
      <c r="AP245" s="21"/>
      <c r="AQ245" s="168" t="s">
        <v>3782</v>
      </c>
      <c r="AR245" s="73"/>
      <c r="AS245" s="168" t="s">
        <v>4486</v>
      </c>
      <c r="AT245" s="21"/>
      <c r="AU245" s="168" t="s">
        <v>3783</v>
      </c>
      <c r="AV245" s="61"/>
      <c r="AW245" s="169" t="s">
        <v>3784</v>
      </c>
      <c r="AX245" s="17"/>
      <c r="AY245" s="171" t="s">
        <v>3785</v>
      </c>
      <c r="AZ245" s="17"/>
      <c r="BA245" s="172" t="s">
        <v>3786</v>
      </c>
      <c r="BB245" s="17"/>
      <c r="BC245" s="168" t="s">
        <v>3787</v>
      </c>
      <c r="BD245" s="17"/>
      <c r="BE245" s="173" t="s">
        <v>3788</v>
      </c>
      <c r="BF245" s="17"/>
      <c r="BG245" s="166" t="s">
        <v>3789</v>
      </c>
      <c r="BH245" s="17"/>
      <c r="BI245" s="166" t="s">
        <v>3790</v>
      </c>
      <c r="BJ245" s="17"/>
      <c r="BK245" s="168" t="s">
        <v>3791</v>
      </c>
      <c r="BL245" s="17"/>
      <c r="BM245" s="169" t="s">
        <v>3970</v>
      </c>
      <c r="BN245" s="17"/>
      <c r="BO245" s="78" t="s">
        <v>3792</v>
      </c>
      <c r="BQ245" s="166" t="s">
        <v>3793</v>
      </c>
    </row>
    <row r="246" spans="1:69" s="65" customFormat="1" ht="13.5" customHeight="1" x14ac:dyDescent="0.2">
      <c r="A246" s="55" t="s">
        <v>4937</v>
      </c>
      <c r="B246" s="67">
        <v>8718564527025</v>
      </c>
      <c r="C246" s="66" t="s">
        <v>1306</v>
      </c>
      <c r="D246" s="185" t="s">
        <v>4867</v>
      </c>
      <c r="E246" s="46" t="s">
        <v>1427</v>
      </c>
      <c r="F246" s="46" t="s">
        <v>333</v>
      </c>
      <c r="G246" s="46" t="s">
        <v>333</v>
      </c>
      <c r="H246" s="46" t="s">
        <v>1202</v>
      </c>
      <c r="I246" s="46" t="s">
        <v>3734</v>
      </c>
      <c r="J246" s="46" t="s">
        <v>3735</v>
      </c>
      <c r="K246" s="46" t="s">
        <v>333</v>
      </c>
      <c r="L246" s="46" t="s">
        <v>1144</v>
      </c>
      <c r="M246" s="68" t="s">
        <v>333</v>
      </c>
      <c r="N246" s="69">
        <v>1.42</v>
      </c>
      <c r="O246" s="68" t="s">
        <v>333</v>
      </c>
      <c r="P246" s="69">
        <f t="shared" ref="P246:P247" si="90">N246*0.98</f>
        <v>1.3915999999999999</v>
      </c>
      <c r="Q246" s="50">
        <v>460</v>
      </c>
      <c r="R246" s="50">
        <v>380</v>
      </c>
      <c r="S246" s="51">
        <v>55</v>
      </c>
      <c r="T246" s="48">
        <f t="shared" ref="T246:T247" si="91">(Q246/10*R246/10*S246/10)</f>
        <v>9614</v>
      </c>
      <c r="U246" s="52"/>
      <c r="V246" s="50">
        <v>1</v>
      </c>
      <c r="W246" s="167">
        <v>1.42</v>
      </c>
      <c r="X246" s="196">
        <f t="shared" ref="X246:X247" si="92">W246*0.98</f>
        <v>1.3915999999999999</v>
      </c>
      <c r="Y246" s="50">
        <v>460</v>
      </c>
      <c r="Z246" s="50">
        <v>380</v>
      </c>
      <c r="AA246" s="51">
        <v>55</v>
      </c>
      <c r="AB246" s="48">
        <f t="shared" ref="AB246:AB247" si="93">(Y246/10*Z246/10*AA246/10)</f>
        <v>9614</v>
      </c>
      <c r="AC246" s="52"/>
      <c r="AD246" s="50">
        <v>5</v>
      </c>
      <c r="AE246" s="54">
        <v>7.7</v>
      </c>
      <c r="AF246" s="197">
        <f t="shared" ref="AF246:AF247" si="94">AD246*P246</f>
        <v>6.9580000000000002</v>
      </c>
      <c r="AG246" s="50">
        <v>39</v>
      </c>
      <c r="AH246" s="50">
        <v>39</v>
      </c>
      <c r="AI246" s="50">
        <v>20</v>
      </c>
      <c r="AJ246" s="167">
        <f t="shared" ref="AJ246:AJ247" si="95">AG246*AH246*AI246/1000000</f>
        <v>3.0419999999999999E-2</v>
      </c>
      <c r="AK246" s="55"/>
      <c r="AL246" s="56" t="s">
        <v>3874</v>
      </c>
      <c r="AM246" s="57">
        <v>6211329000</v>
      </c>
      <c r="AN246" s="58"/>
      <c r="AO246" s="78" t="s">
        <v>2398</v>
      </c>
      <c r="AP246" s="21"/>
      <c r="AQ246" s="55" t="s">
        <v>2399</v>
      </c>
      <c r="AR246" s="73"/>
      <c r="AS246" s="166" t="s">
        <v>4489</v>
      </c>
      <c r="AT246" s="21"/>
      <c r="AU246" s="78" t="s">
        <v>2400</v>
      </c>
      <c r="AV246" s="61"/>
      <c r="AW246" s="63" t="s">
        <v>2401</v>
      </c>
      <c r="AX246" s="17"/>
      <c r="AY246" s="79" t="s">
        <v>2402</v>
      </c>
      <c r="AZ246" s="17"/>
      <c r="BA246" s="63" t="s">
        <v>2403</v>
      </c>
      <c r="BB246" s="17"/>
      <c r="BC246" s="78" t="s">
        <v>2404</v>
      </c>
      <c r="BD246" s="17"/>
      <c r="BE246" s="55" t="s">
        <v>2405</v>
      </c>
      <c r="BF246" s="17"/>
      <c r="BG246" s="55" t="s">
        <v>2406</v>
      </c>
      <c r="BH246" s="17"/>
      <c r="BI246" s="55" t="s">
        <v>2407</v>
      </c>
      <c r="BJ246" s="17"/>
      <c r="BK246" s="78" t="s">
        <v>2408</v>
      </c>
      <c r="BL246" s="17"/>
      <c r="BM246" s="169" t="s">
        <v>3972</v>
      </c>
      <c r="BN246" s="17"/>
      <c r="BO246" s="78" t="s">
        <v>2409</v>
      </c>
      <c r="BQ246" s="116" t="s">
        <v>2410</v>
      </c>
    </row>
    <row r="247" spans="1:69" s="65" customFormat="1" ht="13.5" customHeight="1" x14ac:dyDescent="0.2">
      <c r="A247" s="55" t="s">
        <v>4938</v>
      </c>
      <c r="B247" s="67">
        <v>8718564527049</v>
      </c>
      <c r="C247" s="66" t="s">
        <v>1306</v>
      </c>
      <c r="D247" s="185" t="s">
        <v>4867</v>
      </c>
      <c r="E247" s="46" t="s">
        <v>1427</v>
      </c>
      <c r="F247" s="46" t="s">
        <v>333</v>
      </c>
      <c r="G247" s="46" t="s">
        <v>333</v>
      </c>
      <c r="H247" s="46" t="s">
        <v>1202</v>
      </c>
      <c r="I247" s="46" t="s">
        <v>3734</v>
      </c>
      <c r="J247" s="46" t="s">
        <v>3735</v>
      </c>
      <c r="K247" s="46" t="s">
        <v>333</v>
      </c>
      <c r="L247" s="46" t="s">
        <v>1144</v>
      </c>
      <c r="M247" s="68" t="s">
        <v>333</v>
      </c>
      <c r="N247" s="69">
        <v>1.28</v>
      </c>
      <c r="O247" s="68" t="s">
        <v>333</v>
      </c>
      <c r="P247" s="69">
        <f t="shared" si="90"/>
        <v>1.2544</v>
      </c>
      <c r="Q247" s="50">
        <v>460</v>
      </c>
      <c r="R247" s="50">
        <v>380</v>
      </c>
      <c r="S247" s="51">
        <v>55</v>
      </c>
      <c r="T247" s="48">
        <f t="shared" si="91"/>
        <v>9614</v>
      </c>
      <c r="U247" s="52"/>
      <c r="V247" s="50">
        <v>1</v>
      </c>
      <c r="W247" s="167">
        <v>1.28</v>
      </c>
      <c r="X247" s="196">
        <f t="shared" si="92"/>
        <v>1.2544</v>
      </c>
      <c r="Y247" s="50">
        <v>460</v>
      </c>
      <c r="Z247" s="50">
        <v>380</v>
      </c>
      <c r="AA247" s="51">
        <v>55</v>
      </c>
      <c r="AB247" s="48">
        <f t="shared" si="93"/>
        <v>9614</v>
      </c>
      <c r="AC247" s="52"/>
      <c r="AD247" s="50">
        <v>5</v>
      </c>
      <c r="AE247" s="54">
        <v>6.9</v>
      </c>
      <c r="AF247" s="197">
        <f t="shared" si="94"/>
        <v>6.2720000000000002</v>
      </c>
      <c r="AG247" s="50">
        <v>39</v>
      </c>
      <c r="AH247" s="50">
        <v>39</v>
      </c>
      <c r="AI247" s="50">
        <v>20</v>
      </c>
      <c r="AJ247" s="167">
        <f t="shared" si="95"/>
        <v>3.0419999999999999E-2</v>
      </c>
      <c r="AK247" s="55"/>
      <c r="AL247" s="56" t="s">
        <v>3874</v>
      </c>
      <c r="AM247" s="57">
        <v>6211329000</v>
      </c>
      <c r="AN247" s="58"/>
      <c r="AO247" s="78" t="s">
        <v>2398</v>
      </c>
      <c r="AP247" s="21"/>
      <c r="AQ247" s="55" t="s">
        <v>2399</v>
      </c>
      <c r="AR247" s="73"/>
      <c r="AS247" s="166" t="s">
        <v>4489</v>
      </c>
      <c r="AT247" s="21"/>
      <c r="AU247" s="78" t="s">
        <v>2400</v>
      </c>
      <c r="AV247" s="61"/>
      <c r="AW247" s="63" t="s">
        <v>2401</v>
      </c>
      <c r="AX247" s="17"/>
      <c r="AY247" s="79" t="s">
        <v>2402</v>
      </c>
      <c r="AZ247" s="17"/>
      <c r="BA247" s="63" t="s">
        <v>2403</v>
      </c>
      <c r="BB247" s="17"/>
      <c r="BC247" s="78" t="s">
        <v>2404</v>
      </c>
      <c r="BD247" s="17"/>
      <c r="BE247" s="55" t="s">
        <v>2405</v>
      </c>
      <c r="BF247" s="17"/>
      <c r="BG247" s="55" t="s">
        <v>2406</v>
      </c>
      <c r="BH247" s="17"/>
      <c r="BI247" s="55" t="s">
        <v>2407</v>
      </c>
      <c r="BJ247" s="17"/>
      <c r="BK247" s="78" t="s">
        <v>2408</v>
      </c>
      <c r="BL247" s="17"/>
      <c r="BM247" s="169" t="s">
        <v>3972</v>
      </c>
      <c r="BN247" s="17"/>
      <c r="BO247" s="78" t="s">
        <v>2409</v>
      </c>
      <c r="BQ247" s="116" t="s">
        <v>2410</v>
      </c>
    </row>
    <row r="248" spans="1:69" s="65" customFormat="1" ht="13.5" customHeight="1" x14ac:dyDescent="0.2">
      <c r="A248" s="55" t="s">
        <v>1198</v>
      </c>
      <c r="B248" s="67">
        <v>8718564524338</v>
      </c>
      <c r="C248" s="66" t="s">
        <v>1306</v>
      </c>
      <c r="D248" s="185" t="s">
        <v>4867</v>
      </c>
      <c r="E248" s="46" t="s">
        <v>1427</v>
      </c>
      <c r="F248" s="46" t="s">
        <v>333</v>
      </c>
      <c r="G248" s="46" t="s">
        <v>333</v>
      </c>
      <c r="H248" s="46" t="s">
        <v>1202</v>
      </c>
      <c r="I248" s="46" t="s">
        <v>3734</v>
      </c>
      <c r="J248" s="46" t="s">
        <v>3735</v>
      </c>
      <c r="K248" s="46" t="s">
        <v>333</v>
      </c>
      <c r="L248" s="46" t="s">
        <v>1144</v>
      </c>
      <c r="M248" s="68" t="s">
        <v>333</v>
      </c>
      <c r="N248" s="69">
        <v>1.42</v>
      </c>
      <c r="O248" s="68" t="s">
        <v>333</v>
      </c>
      <c r="P248" s="69">
        <f t="shared" si="88"/>
        <v>1.3915999999999999</v>
      </c>
      <c r="Q248" s="50">
        <v>460</v>
      </c>
      <c r="R248" s="50">
        <v>380</v>
      </c>
      <c r="S248" s="51">
        <v>55</v>
      </c>
      <c r="T248" s="48">
        <f t="shared" si="84"/>
        <v>9614</v>
      </c>
      <c r="U248" s="52"/>
      <c r="V248" s="50">
        <v>1</v>
      </c>
      <c r="W248" s="167">
        <v>1.42</v>
      </c>
      <c r="X248" s="196">
        <f t="shared" si="83"/>
        <v>1.3915999999999999</v>
      </c>
      <c r="Y248" s="50">
        <v>460</v>
      </c>
      <c r="Z248" s="50">
        <v>380</v>
      </c>
      <c r="AA248" s="51">
        <v>55</v>
      </c>
      <c r="AB248" s="48">
        <f t="shared" si="85"/>
        <v>9614</v>
      </c>
      <c r="AC248" s="52"/>
      <c r="AD248" s="50">
        <v>5</v>
      </c>
      <c r="AE248" s="54">
        <v>7.7</v>
      </c>
      <c r="AF248" s="197">
        <f t="shared" si="89"/>
        <v>6.9580000000000002</v>
      </c>
      <c r="AG248" s="50">
        <v>39</v>
      </c>
      <c r="AH248" s="50">
        <v>39</v>
      </c>
      <c r="AI248" s="50">
        <v>20</v>
      </c>
      <c r="AJ248" s="167">
        <f t="shared" si="86"/>
        <v>3.0419999999999999E-2</v>
      </c>
      <c r="AK248" s="55"/>
      <c r="AL248" s="56" t="s">
        <v>3874</v>
      </c>
      <c r="AM248" s="57">
        <v>6211329000</v>
      </c>
      <c r="AN248" s="58"/>
      <c r="AO248" s="78" t="s">
        <v>2398</v>
      </c>
      <c r="AP248" s="21"/>
      <c r="AQ248" s="55" t="s">
        <v>2399</v>
      </c>
      <c r="AR248" s="73"/>
      <c r="AS248" s="166" t="s">
        <v>4489</v>
      </c>
      <c r="AT248" s="21"/>
      <c r="AU248" s="78" t="s">
        <v>2400</v>
      </c>
      <c r="AV248" s="61"/>
      <c r="AW248" s="63" t="s">
        <v>2401</v>
      </c>
      <c r="AX248" s="17"/>
      <c r="AY248" s="79" t="s">
        <v>2402</v>
      </c>
      <c r="AZ248" s="17"/>
      <c r="BA248" s="63" t="s">
        <v>2403</v>
      </c>
      <c r="BB248" s="17"/>
      <c r="BC248" s="78" t="s">
        <v>2404</v>
      </c>
      <c r="BD248" s="17"/>
      <c r="BE248" s="55" t="s">
        <v>2405</v>
      </c>
      <c r="BF248" s="17"/>
      <c r="BG248" s="55" t="s">
        <v>2406</v>
      </c>
      <c r="BH248" s="17"/>
      <c r="BI248" s="55" t="s">
        <v>2407</v>
      </c>
      <c r="BJ248" s="17"/>
      <c r="BK248" s="78" t="s">
        <v>2408</v>
      </c>
      <c r="BL248" s="17"/>
      <c r="BM248" s="169" t="s">
        <v>3972</v>
      </c>
      <c r="BN248" s="17"/>
      <c r="BO248" s="78" t="s">
        <v>2409</v>
      </c>
      <c r="BQ248" s="116" t="s">
        <v>2410</v>
      </c>
    </row>
    <row r="249" spans="1:69" s="65" customFormat="1" ht="13.5" customHeight="1" x14ac:dyDescent="0.2">
      <c r="A249" s="55" t="s">
        <v>1197</v>
      </c>
      <c r="B249" s="67">
        <v>8718564524321</v>
      </c>
      <c r="C249" s="66" t="s">
        <v>1306</v>
      </c>
      <c r="D249" s="185" t="s">
        <v>4867</v>
      </c>
      <c r="E249" s="46" t="s">
        <v>1427</v>
      </c>
      <c r="F249" s="46" t="s">
        <v>333</v>
      </c>
      <c r="G249" s="46" t="s">
        <v>333</v>
      </c>
      <c r="H249" s="46" t="s">
        <v>1202</v>
      </c>
      <c r="I249" s="46" t="s">
        <v>3734</v>
      </c>
      <c r="J249" s="46" t="s">
        <v>3735</v>
      </c>
      <c r="K249" s="46" t="s">
        <v>333</v>
      </c>
      <c r="L249" s="46" t="s">
        <v>1144</v>
      </c>
      <c r="M249" s="68" t="s">
        <v>333</v>
      </c>
      <c r="N249" s="69">
        <v>1.28</v>
      </c>
      <c r="O249" s="68" t="s">
        <v>333</v>
      </c>
      <c r="P249" s="69">
        <f t="shared" si="88"/>
        <v>1.2544</v>
      </c>
      <c r="Q249" s="50">
        <v>460</v>
      </c>
      <c r="R249" s="50">
        <v>380</v>
      </c>
      <c r="S249" s="51">
        <v>55</v>
      </c>
      <c r="T249" s="48">
        <f t="shared" si="84"/>
        <v>9614</v>
      </c>
      <c r="U249" s="52"/>
      <c r="V249" s="50">
        <v>1</v>
      </c>
      <c r="W249" s="167">
        <v>1.28</v>
      </c>
      <c r="X249" s="196">
        <f t="shared" si="83"/>
        <v>1.2544</v>
      </c>
      <c r="Y249" s="50">
        <v>460</v>
      </c>
      <c r="Z249" s="50">
        <v>380</v>
      </c>
      <c r="AA249" s="51">
        <v>55</v>
      </c>
      <c r="AB249" s="48">
        <f t="shared" si="85"/>
        <v>9614</v>
      </c>
      <c r="AC249" s="52"/>
      <c r="AD249" s="50">
        <v>5</v>
      </c>
      <c r="AE249" s="54">
        <v>6.9</v>
      </c>
      <c r="AF249" s="197">
        <f t="shared" si="89"/>
        <v>6.2720000000000002</v>
      </c>
      <c r="AG249" s="50">
        <v>39</v>
      </c>
      <c r="AH249" s="50">
        <v>39</v>
      </c>
      <c r="AI249" s="50">
        <v>20</v>
      </c>
      <c r="AJ249" s="167">
        <f t="shared" si="86"/>
        <v>3.0419999999999999E-2</v>
      </c>
      <c r="AK249" s="55"/>
      <c r="AL249" s="56" t="s">
        <v>3874</v>
      </c>
      <c r="AM249" s="57">
        <v>6211329000</v>
      </c>
      <c r="AN249" s="58"/>
      <c r="AO249" s="78" t="s">
        <v>2398</v>
      </c>
      <c r="AP249" s="21"/>
      <c r="AQ249" s="55" t="s">
        <v>2399</v>
      </c>
      <c r="AR249" s="73"/>
      <c r="AS249" s="166" t="s">
        <v>4489</v>
      </c>
      <c r="AT249" s="21"/>
      <c r="AU249" s="78" t="s">
        <v>2400</v>
      </c>
      <c r="AV249" s="61"/>
      <c r="AW249" s="63" t="s">
        <v>2401</v>
      </c>
      <c r="AX249" s="17"/>
      <c r="AY249" s="79" t="s">
        <v>2402</v>
      </c>
      <c r="AZ249" s="17"/>
      <c r="BA249" s="63" t="s">
        <v>2403</v>
      </c>
      <c r="BB249" s="17"/>
      <c r="BC249" s="78" t="s">
        <v>2404</v>
      </c>
      <c r="BD249" s="17"/>
      <c r="BE249" s="55" t="s">
        <v>2405</v>
      </c>
      <c r="BF249" s="17"/>
      <c r="BG249" s="55" t="s">
        <v>2406</v>
      </c>
      <c r="BH249" s="17"/>
      <c r="BI249" s="55" t="s">
        <v>2407</v>
      </c>
      <c r="BJ249" s="17"/>
      <c r="BK249" s="78" t="s">
        <v>2408</v>
      </c>
      <c r="BL249" s="17"/>
      <c r="BM249" s="169" t="s">
        <v>3972</v>
      </c>
      <c r="BN249" s="17"/>
      <c r="BO249" s="78" t="s">
        <v>2409</v>
      </c>
      <c r="BQ249" s="116" t="s">
        <v>2410</v>
      </c>
    </row>
    <row r="250" spans="1:69" s="65" customFormat="1" ht="13.5" customHeight="1" x14ac:dyDescent="0.2">
      <c r="A250" s="55" t="s">
        <v>1199</v>
      </c>
      <c r="B250" s="67">
        <v>8718564524345</v>
      </c>
      <c r="C250" s="66" t="s">
        <v>1306</v>
      </c>
      <c r="D250" s="185" t="s">
        <v>4867</v>
      </c>
      <c r="E250" s="46" t="s">
        <v>1427</v>
      </c>
      <c r="F250" s="46" t="s">
        <v>333</v>
      </c>
      <c r="G250" s="46" t="s">
        <v>333</v>
      </c>
      <c r="H250" s="46" t="s">
        <v>1202</v>
      </c>
      <c r="I250" s="46" t="s">
        <v>3734</v>
      </c>
      <c r="J250" s="46" t="s">
        <v>3735</v>
      </c>
      <c r="K250" s="46" t="s">
        <v>333</v>
      </c>
      <c r="L250" s="46" t="s">
        <v>1144</v>
      </c>
      <c r="M250" s="68" t="s">
        <v>333</v>
      </c>
      <c r="N250" s="69">
        <v>1.54</v>
      </c>
      <c r="O250" s="68" t="s">
        <v>333</v>
      </c>
      <c r="P250" s="69">
        <f t="shared" si="88"/>
        <v>1.5092000000000001</v>
      </c>
      <c r="Q250" s="50">
        <v>460</v>
      </c>
      <c r="R250" s="50">
        <v>380</v>
      </c>
      <c r="S250" s="51">
        <v>55</v>
      </c>
      <c r="T250" s="48">
        <f t="shared" si="84"/>
        <v>9614</v>
      </c>
      <c r="U250" s="52"/>
      <c r="V250" s="50">
        <v>1</v>
      </c>
      <c r="W250" s="167">
        <v>1.54</v>
      </c>
      <c r="X250" s="196">
        <f t="shared" si="83"/>
        <v>1.5092000000000001</v>
      </c>
      <c r="Y250" s="50">
        <v>460</v>
      </c>
      <c r="Z250" s="50">
        <v>380</v>
      </c>
      <c r="AA250" s="51">
        <v>55</v>
      </c>
      <c r="AB250" s="48">
        <f t="shared" si="85"/>
        <v>9614</v>
      </c>
      <c r="AC250" s="52"/>
      <c r="AD250" s="50">
        <v>5</v>
      </c>
      <c r="AE250" s="54">
        <v>8.1199999999999992</v>
      </c>
      <c r="AF250" s="197">
        <f t="shared" si="89"/>
        <v>7.5460000000000003</v>
      </c>
      <c r="AG250" s="50">
        <v>39</v>
      </c>
      <c r="AH250" s="50">
        <v>39</v>
      </c>
      <c r="AI250" s="50">
        <v>20</v>
      </c>
      <c r="AJ250" s="167">
        <f t="shared" si="86"/>
        <v>3.0419999999999999E-2</v>
      </c>
      <c r="AK250" s="55"/>
      <c r="AL250" s="56" t="s">
        <v>3874</v>
      </c>
      <c r="AM250" s="57">
        <v>6211329000</v>
      </c>
      <c r="AN250" s="58"/>
      <c r="AO250" s="78" t="s">
        <v>2398</v>
      </c>
      <c r="AP250" s="21"/>
      <c r="AQ250" s="55" t="s">
        <v>2399</v>
      </c>
      <c r="AR250" s="73"/>
      <c r="AS250" s="166" t="s">
        <v>4489</v>
      </c>
      <c r="AT250" s="21"/>
      <c r="AU250" s="78" t="s">
        <v>2400</v>
      </c>
      <c r="AV250" s="61"/>
      <c r="AW250" s="63" t="s">
        <v>2401</v>
      </c>
      <c r="AX250" s="17"/>
      <c r="AY250" s="79" t="s">
        <v>2402</v>
      </c>
      <c r="AZ250" s="17"/>
      <c r="BA250" s="63" t="s">
        <v>2403</v>
      </c>
      <c r="BB250" s="17"/>
      <c r="BC250" s="78" t="s">
        <v>2404</v>
      </c>
      <c r="BD250" s="17"/>
      <c r="BE250" s="55" t="s">
        <v>2405</v>
      </c>
      <c r="BF250" s="17"/>
      <c r="BG250" s="55" t="s">
        <v>2406</v>
      </c>
      <c r="BH250" s="17"/>
      <c r="BI250" s="55" t="s">
        <v>2407</v>
      </c>
      <c r="BJ250" s="17"/>
      <c r="BK250" s="78" t="s">
        <v>2408</v>
      </c>
      <c r="BL250" s="17"/>
      <c r="BM250" s="169" t="s">
        <v>3972</v>
      </c>
      <c r="BN250" s="17"/>
      <c r="BO250" s="78" t="s">
        <v>2409</v>
      </c>
      <c r="BQ250" s="116" t="s">
        <v>2410</v>
      </c>
    </row>
    <row r="251" spans="1:69" s="65" customFormat="1" ht="13.5" customHeight="1" x14ac:dyDescent="0.2">
      <c r="A251" s="55" t="s">
        <v>1200</v>
      </c>
      <c r="B251" s="67">
        <v>8718564524352</v>
      </c>
      <c r="C251" s="66" t="s">
        <v>1306</v>
      </c>
      <c r="D251" s="185" t="s">
        <v>4867</v>
      </c>
      <c r="E251" s="46" t="s">
        <v>1427</v>
      </c>
      <c r="F251" s="46" t="s">
        <v>333</v>
      </c>
      <c r="G251" s="46" t="s">
        <v>333</v>
      </c>
      <c r="H251" s="46" t="s">
        <v>1202</v>
      </c>
      <c r="I251" s="46" t="s">
        <v>3734</v>
      </c>
      <c r="J251" s="46" t="s">
        <v>3735</v>
      </c>
      <c r="K251" s="46" t="s">
        <v>333</v>
      </c>
      <c r="L251" s="46" t="s">
        <v>1144</v>
      </c>
      <c r="M251" s="68" t="s">
        <v>333</v>
      </c>
      <c r="N251" s="69">
        <v>1.7</v>
      </c>
      <c r="O251" s="68" t="s">
        <v>333</v>
      </c>
      <c r="P251" s="69">
        <f t="shared" si="88"/>
        <v>1.6659999999999999</v>
      </c>
      <c r="Q251" s="50">
        <v>460</v>
      </c>
      <c r="R251" s="50">
        <v>380</v>
      </c>
      <c r="S251" s="51">
        <v>55</v>
      </c>
      <c r="T251" s="48">
        <f t="shared" si="84"/>
        <v>9614</v>
      </c>
      <c r="U251" s="52"/>
      <c r="V251" s="50">
        <v>1</v>
      </c>
      <c r="W251" s="167">
        <v>1.7</v>
      </c>
      <c r="X251" s="196">
        <f t="shared" si="83"/>
        <v>1.6659999999999999</v>
      </c>
      <c r="Y251" s="50">
        <v>460</v>
      </c>
      <c r="Z251" s="50">
        <v>380</v>
      </c>
      <c r="AA251" s="51">
        <v>55</v>
      </c>
      <c r="AB251" s="48">
        <f t="shared" si="85"/>
        <v>9614</v>
      </c>
      <c r="AC251" s="52"/>
      <c r="AD251" s="50">
        <v>5</v>
      </c>
      <c r="AE251" s="54">
        <v>9.5399999999999991</v>
      </c>
      <c r="AF251" s="197">
        <f t="shared" si="89"/>
        <v>8.33</v>
      </c>
      <c r="AG251" s="50">
        <v>39</v>
      </c>
      <c r="AH251" s="50">
        <v>39</v>
      </c>
      <c r="AI251" s="50">
        <v>20</v>
      </c>
      <c r="AJ251" s="167">
        <f t="shared" si="86"/>
        <v>3.0419999999999999E-2</v>
      </c>
      <c r="AK251" s="55"/>
      <c r="AL251" s="56" t="s">
        <v>3874</v>
      </c>
      <c r="AM251" s="57">
        <v>6211329000</v>
      </c>
      <c r="AN251" s="58"/>
      <c r="AO251" s="78" t="s">
        <v>2398</v>
      </c>
      <c r="AP251" s="21"/>
      <c r="AQ251" s="55" t="s">
        <v>2399</v>
      </c>
      <c r="AR251" s="73"/>
      <c r="AS251" s="166" t="s">
        <v>4489</v>
      </c>
      <c r="AT251" s="21"/>
      <c r="AU251" s="78" t="s">
        <v>2400</v>
      </c>
      <c r="AV251" s="61"/>
      <c r="AW251" s="63" t="s">
        <v>2401</v>
      </c>
      <c r="AX251" s="17"/>
      <c r="AY251" s="79" t="s">
        <v>2402</v>
      </c>
      <c r="AZ251" s="17"/>
      <c r="BA251" s="63" t="s">
        <v>2403</v>
      </c>
      <c r="BB251" s="17"/>
      <c r="BC251" s="78" t="s">
        <v>2404</v>
      </c>
      <c r="BD251" s="17"/>
      <c r="BE251" s="55" t="s">
        <v>2405</v>
      </c>
      <c r="BF251" s="17"/>
      <c r="BG251" s="55" t="s">
        <v>2406</v>
      </c>
      <c r="BH251" s="17"/>
      <c r="BI251" s="55" t="s">
        <v>2407</v>
      </c>
      <c r="BJ251" s="17"/>
      <c r="BK251" s="78" t="s">
        <v>2408</v>
      </c>
      <c r="BL251" s="17"/>
      <c r="BM251" s="169" t="s">
        <v>3972</v>
      </c>
      <c r="BN251" s="17"/>
      <c r="BO251" s="78" t="s">
        <v>2409</v>
      </c>
      <c r="BQ251" s="116" t="s">
        <v>2410</v>
      </c>
    </row>
    <row r="252" spans="1:69" s="65" customFormat="1" ht="13.5" customHeight="1" x14ac:dyDescent="0.2">
      <c r="A252" s="55" t="s">
        <v>1201</v>
      </c>
      <c r="B252" s="67">
        <v>8718564524369</v>
      </c>
      <c r="C252" s="66" t="s">
        <v>1306</v>
      </c>
      <c r="D252" s="185" t="s">
        <v>4867</v>
      </c>
      <c r="E252" s="46" t="s">
        <v>1427</v>
      </c>
      <c r="F252" s="46" t="s">
        <v>333</v>
      </c>
      <c r="G252" s="46" t="s">
        <v>333</v>
      </c>
      <c r="H252" s="46" t="s">
        <v>1202</v>
      </c>
      <c r="I252" s="46" t="s">
        <v>3734</v>
      </c>
      <c r="J252" s="46" t="s">
        <v>3735</v>
      </c>
      <c r="K252" s="46" t="s">
        <v>333</v>
      </c>
      <c r="L252" s="46" t="s">
        <v>1144</v>
      </c>
      <c r="M252" s="68" t="s">
        <v>333</v>
      </c>
      <c r="N252" s="69">
        <v>1.92</v>
      </c>
      <c r="O252" s="68" t="s">
        <v>333</v>
      </c>
      <c r="P252" s="69">
        <f t="shared" si="88"/>
        <v>1.8815999999999999</v>
      </c>
      <c r="Q252" s="50">
        <v>460</v>
      </c>
      <c r="R252" s="50">
        <v>380</v>
      </c>
      <c r="S252" s="51">
        <v>55</v>
      </c>
      <c r="T252" s="48">
        <f t="shared" si="84"/>
        <v>9614</v>
      </c>
      <c r="U252" s="52"/>
      <c r="V252" s="50">
        <v>1</v>
      </c>
      <c r="W252" s="167">
        <v>1.92</v>
      </c>
      <c r="X252" s="196">
        <f t="shared" si="83"/>
        <v>1.8815999999999999</v>
      </c>
      <c r="Y252" s="50">
        <v>460</v>
      </c>
      <c r="Z252" s="50">
        <v>380</v>
      </c>
      <c r="AA252" s="51">
        <v>55</v>
      </c>
      <c r="AB252" s="48">
        <f t="shared" si="85"/>
        <v>9614</v>
      </c>
      <c r="AC252" s="52"/>
      <c r="AD252" s="50">
        <v>5</v>
      </c>
      <c r="AE252" s="54">
        <v>10.1</v>
      </c>
      <c r="AF252" s="197">
        <f t="shared" si="89"/>
        <v>9.4079999999999995</v>
      </c>
      <c r="AG252" s="50">
        <v>39</v>
      </c>
      <c r="AH252" s="50">
        <v>39</v>
      </c>
      <c r="AI252" s="50">
        <v>20</v>
      </c>
      <c r="AJ252" s="167">
        <f t="shared" si="86"/>
        <v>3.0419999999999999E-2</v>
      </c>
      <c r="AK252" s="55"/>
      <c r="AL252" s="56" t="s">
        <v>3874</v>
      </c>
      <c r="AM252" s="57">
        <v>6211329000</v>
      </c>
      <c r="AN252" s="58"/>
      <c r="AO252" s="78" t="s">
        <v>2398</v>
      </c>
      <c r="AP252" s="21"/>
      <c r="AQ252" s="55" t="s">
        <v>2399</v>
      </c>
      <c r="AR252" s="73"/>
      <c r="AS252" s="166" t="s">
        <v>4489</v>
      </c>
      <c r="AT252" s="21"/>
      <c r="AU252" s="78" t="s">
        <v>2400</v>
      </c>
      <c r="AV252" s="61"/>
      <c r="AW252" s="63" t="s">
        <v>2401</v>
      </c>
      <c r="AX252" s="17"/>
      <c r="AY252" s="79" t="s">
        <v>2402</v>
      </c>
      <c r="AZ252" s="17"/>
      <c r="BA252" s="63" t="s">
        <v>2403</v>
      </c>
      <c r="BB252" s="17"/>
      <c r="BC252" s="78" t="s">
        <v>2404</v>
      </c>
      <c r="BD252" s="17"/>
      <c r="BE252" s="55" t="s">
        <v>2405</v>
      </c>
      <c r="BF252" s="17"/>
      <c r="BG252" s="55" t="s">
        <v>2406</v>
      </c>
      <c r="BH252" s="17"/>
      <c r="BI252" s="55" t="s">
        <v>2407</v>
      </c>
      <c r="BJ252" s="17"/>
      <c r="BK252" s="78" t="s">
        <v>2408</v>
      </c>
      <c r="BL252" s="17"/>
      <c r="BM252" s="169" t="s">
        <v>3972</v>
      </c>
      <c r="BN252" s="17"/>
      <c r="BO252" s="78" t="s">
        <v>2409</v>
      </c>
      <c r="BQ252" s="116" t="s">
        <v>2410</v>
      </c>
    </row>
    <row r="253" spans="1:69" s="65" customFormat="1" ht="13.5" customHeight="1" x14ac:dyDescent="0.2">
      <c r="A253" s="55" t="s">
        <v>3744</v>
      </c>
      <c r="B253" s="67">
        <v>8718564524802</v>
      </c>
      <c r="C253" s="185" t="s">
        <v>4400</v>
      </c>
      <c r="D253" s="185" t="s">
        <v>4868</v>
      </c>
      <c r="E253" s="46" t="s">
        <v>1427</v>
      </c>
      <c r="F253" s="46" t="s">
        <v>333</v>
      </c>
      <c r="G253" s="46" t="s">
        <v>333</v>
      </c>
      <c r="H253" s="46" t="s">
        <v>1202</v>
      </c>
      <c r="I253" s="46" t="s">
        <v>3734</v>
      </c>
      <c r="J253" s="46" t="s">
        <v>3735</v>
      </c>
      <c r="K253" s="46" t="s">
        <v>333</v>
      </c>
      <c r="L253" s="46" t="s">
        <v>1144</v>
      </c>
      <c r="M253" s="68" t="s">
        <v>333</v>
      </c>
      <c r="N253" s="69">
        <v>1.37</v>
      </c>
      <c r="O253" s="68" t="s">
        <v>333</v>
      </c>
      <c r="P253" s="69">
        <f t="shared" si="88"/>
        <v>1.3426</v>
      </c>
      <c r="Q253" s="50">
        <v>380</v>
      </c>
      <c r="R253" s="50">
        <v>380</v>
      </c>
      <c r="S253" s="51">
        <v>50</v>
      </c>
      <c r="T253" s="48">
        <f t="shared" si="84"/>
        <v>7220</v>
      </c>
      <c r="U253" s="52"/>
      <c r="V253" s="50">
        <v>1</v>
      </c>
      <c r="W253" s="167">
        <v>1.37</v>
      </c>
      <c r="X253" s="196">
        <f t="shared" si="83"/>
        <v>1.3426</v>
      </c>
      <c r="Y253" s="50">
        <v>380</v>
      </c>
      <c r="Z253" s="50">
        <v>380</v>
      </c>
      <c r="AA253" s="51">
        <v>50</v>
      </c>
      <c r="AB253" s="48">
        <f t="shared" si="85"/>
        <v>7220</v>
      </c>
      <c r="AC253" s="52"/>
      <c r="AD253" s="50">
        <v>10</v>
      </c>
      <c r="AE253" s="54">
        <v>13.65</v>
      </c>
      <c r="AF253" s="197">
        <f t="shared" si="89"/>
        <v>13.426</v>
      </c>
      <c r="AG253" s="50">
        <v>39</v>
      </c>
      <c r="AH253" s="50">
        <v>39</v>
      </c>
      <c r="AI253" s="50">
        <v>32</v>
      </c>
      <c r="AJ253" s="167">
        <f t="shared" si="86"/>
        <v>4.8672E-2</v>
      </c>
      <c r="AK253" s="55"/>
      <c r="AL253" s="56" t="s">
        <v>3874</v>
      </c>
      <c r="AM253" s="57">
        <v>6211329000</v>
      </c>
      <c r="AN253" s="58"/>
      <c r="AO253" s="78" t="s">
        <v>3794</v>
      </c>
      <c r="AP253" s="21"/>
      <c r="AQ253" s="166" t="s">
        <v>3795</v>
      </c>
      <c r="AR253" s="73"/>
      <c r="AS253" s="166" t="s">
        <v>4482</v>
      </c>
      <c r="AT253" s="21"/>
      <c r="AU253" s="168" t="s">
        <v>3796</v>
      </c>
      <c r="AV253" s="61"/>
      <c r="AW253" s="169" t="s">
        <v>3797</v>
      </c>
      <c r="AX253" s="17"/>
      <c r="AY253" s="171" t="s">
        <v>3798</v>
      </c>
      <c r="AZ253" s="17"/>
      <c r="BA253" s="172" t="s">
        <v>3799</v>
      </c>
      <c r="BB253" s="17"/>
      <c r="BC253" s="168" t="s">
        <v>3800</v>
      </c>
      <c r="BD253" s="17"/>
      <c r="BE253" s="173" t="s">
        <v>3801</v>
      </c>
      <c r="BF253" s="17"/>
      <c r="BG253" s="166" t="s">
        <v>3802</v>
      </c>
      <c r="BH253" s="17"/>
      <c r="BI253" s="166" t="s">
        <v>3803</v>
      </c>
      <c r="BJ253" s="17"/>
      <c r="BK253" s="168" t="s">
        <v>3804</v>
      </c>
      <c r="BL253" s="17"/>
      <c r="BM253" s="169" t="s">
        <v>3973</v>
      </c>
      <c r="BN253" s="17"/>
      <c r="BO253" s="78" t="s">
        <v>3805</v>
      </c>
      <c r="BQ253" s="166" t="s">
        <v>3806</v>
      </c>
    </row>
    <row r="254" spans="1:69" s="65" customFormat="1" ht="13.5" customHeight="1" x14ac:dyDescent="0.2">
      <c r="A254" s="55" t="s">
        <v>3745</v>
      </c>
      <c r="B254" s="67">
        <v>8718564524819</v>
      </c>
      <c r="C254" s="185" t="s">
        <v>4400</v>
      </c>
      <c r="D254" s="185" t="s">
        <v>4868</v>
      </c>
      <c r="E254" s="46" t="s">
        <v>1427</v>
      </c>
      <c r="F254" s="46" t="s">
        <v>333</v>
      </c>
      <c r="G254" s="46" t="s">
        <v>333</v>
      </c>
      <c r="H254" s="46" t="s">
        <v>1202</v>
      </c>
      <c r="I254" s="46" t="s">
        <v>3734</v>
      </c>
      <c r="J254" s="46" t="s">
        <v>3735</v>
      </c>
      <c r="K254" s="46" t="s">
        <v>333</v>
      </c>
      <c r="L254" s="46" t="s">
        <v>1144</v>
      </c>
      <c r="M254" s="68" t="s">
        <v>333</v>
      </c>
      <c r="N254" s="69">
        <v>1.33</v>
      </c>
      <c r="O254" s="68" t="s">
        <v>333</v>
      </c>
      <c r="P254" s="69">
        <f t="shared" si="88"/>
        <v>1.3034000000000001</v>
      </c>
      <c r="Q254" s="50">
        <v>380</v>
      </c>
      <c r="R254" s="50">
        <v>380</v>
      </c>
      <c r="S254" s="51">
        <v>50</v>
      </c>
      <c r="T254" s="48">
        <f t="shared" si="84"/>
        <v>7220</v>
      </c>
      <c r="U254" s="52"/>
      <c r="V254" s="50">
        <v>1</v>
      </c>
      <c r="W254" s="167">
        <v>1.33</v>
      </c>
      <c r="X254" s="196">
        <f t="shared" si="83"/>
        <v>1.3034000000000001</v>
      </c>
      <c r="Y254" s="50">
        <v>380</v>
      </c>
      <c r="Z254" s="50">
        <v>380</v>
      </c>
      <c r="AA254" s="51">
        <v>50</v>
      </c>
      <c r="AB254" s="48">
        <f t="shared" si="85"/>
        <v>7220</v>
      </c>
      <c r="AC254" s="52"/>
      <c r="AD254" s="50">
        <v>10</v>
      </c>
      <c r="AE254" s="54">
        <v>13.3</v>
      </c>
      <c r="AF254" s="197">
        <f t="shared" si="89"/>
        <v>13.034000000000001</v>
      </c>
      <c r="AG254" s="50">
        <v>39</v>
      </c>
      <c r="AH254" s="50">
        <v>39</v>
      </c>
      <c r="AI254" s="50">
        <v>32</v>
      </c>
      <c r="AJ254" s="167">
        <f t="shared" si="86"/>
        <v>4.8672E-2</v>
      </c>
      <c r="AK254" s="55"/>
      <c r="AL254" s="56" t="s">
        <v>3874</v>
      </c>
      <c r="AM254" s="57">
        <v>6211329000</v>
      </c>
      <c r="AN254" s="58"/>
      <c r="AO254" s="78" t="s">
        <v>3794</v>
      </c>
      <c r="AP254" s="21"/>
      <c r="AQ254" s="166" t="s">
        <v>3795</v>
      </c>
      <c r="AR254" s="73"/>
      <c r="AS254" s="166" t="s">
        <v>4482</v>
      </c>
      <c r="AT254" s="21"/>
      <c r="AU254" s="168" t="s">
        <v>3796</v>
      </c>
      <c r="AV254" s="61"/>
      <c r="AW254" s="169" t="s">
        <v>3797</v>
      </c>
      <c r="AX254" s="17"/>
      <c r="AY254" s="171" t="s">
        <v>3798</v>
      </c>
      <c r="AZ254" s="17"/>
      <c r="BA254" s="172" t="s">
        <v>3799</v>
      </c>
      <c r="BB254" s="17"/>
      <c r="BC254" s="168" t="s">
        <v>3800</v>
      </c>
      <c r="BD254" s="17"/>
      <c r="BE254" s="173" t="s">
        <v>3801</v>
      </c>
      <c r="BF254" s="17"/>
      <c r="BG254" s="166" t="s">
        <v>3802</v>
      </c>
      <c r="BH254" s="17"/>
      <c r="BI254" s="166" t="s">
        <v>3803</v>
      </c>
      <c r="BJ254" s="17"/>
      <c r="BK254" s="168" t="s">
        <v>3804</v>
      </c>
      <c r="BL254" s="17"/>
      <c r="BM254" s="169" t="s">
        <v>3973</v>
      </c>
      <c r="BN254" s="17"/>
      <c r="BO254" s="78" t="s">
        <v>3805</v>
      </c>
      <c r="BQ254" s="166" t="s">
        <v>3806</v>
      </c>
    </row>
    <row r="255" spans="1:69" s="65" customFormat="1" ht="13.5" customHeight="1" x14ac:dyDescent="0.2">
      <c r="A255" s="55" t="s">
        <v>3746</v>
      </c>
      <c r="B255" s="67">
        <v>8718564524826</v>
      </c>
      <c r="C255" s="185" t="s">
        <v>4400</v>
      </c>
      <c r="D255" s="185" t="s">
        <v>4868</v>
      </c>
      <c r="E255" s="46" t="s">
        <v>1427</v>
      </c>
      <c r="F255" s="46" t="s">
        <v>333</v>
      </c>
      <c r="G255" s="46" t="s">
        <v>333</v>
      </c>
      <c r="H255" s="46" t="s">
        <v>1202</v>
      </c>
      <c r="I255" s="46" t="s">
        <v>3734</v>
      </c>
      <c r="J255" s="46" t="s">
        <v>3735</v>
      </c>
      <c r="K255" s="46" t="s">
        <v>333</v>
      </c>
      <c r="L255" s="46" t="s">
        <v>1144</v>
      </c>
      <c r="M255" s="68" t="s">
        <v>333</v>
      </c>
      <c r="N255" s="69">
        <v>1.4</v>
      </c>
      <c r="O255" s="68" t="s">
        <v>333</v>
      </c>
      <c r="P255" s="69">
        <f t="shared" si="88"/>
        <v>1.3719999999999999</v>
      </c>
      <c r="Q255" s="50">
        <v>380</v>
      </c>
      <c r="R255" s="50">
        <v>380</v>
      </c>
      <c r="S255" s="51">
        <v>50</v>
      </c>
      <c r="T255" s="48">
        <f t="shared" si="84"/>
        <v>7220</v>
      </c>
      <c r="U255" s="52"/>
      <c r="V255" s="50">
        <v>1</v>
      </c>
      <c r="W255" s="167">
        <v>1.4</v>
      </c>
      <c r="X255" s="196">
        <f t="shared" si="83"/>
        <v>1.3719999999999999</v>
      </c>
      <c r="Y255" s="50">
        <v>380</v>
      </c>
      <c r="Z255" s="50">
        <v>380</v>
      </c>
      <c r="AA255" s="51">
        <v>50</v>
      </c>
      <c r="AB255" s="48">
        <f t="shared" si="85"/>
        <v>7220</v>
      </c>
      <c r="AC255" s="52"/>
      <c r="AD255" s="50">
        <v>10</v>
      </c>
      <c r="AE255" s="54">
        <v>14</v>
      </c>
      <c r="AF255" s="197">
        <f t="shared" si="89"/>
        <v>13.719999999999999</v>
      </c>
      <c r="AG255" s="50">
        <v>39</v>
      </c>
      <c r="AH255" s="50">
        <v>39</v>
      </c>
      <c r="AI255" s="50">
        <v>32</v>
      </c>
      <c r="AJ255" s="167">
        <f t="shared" si="86"/>
        <v>4.8672E-2</v>
      </c>
      <c r="AK255" s="55"/>
      <c r="AL255" s="56" t="s">
        <v>3874</v>
      </c>
      <c r="AM255" s="57">
        <v>6211329000</v>
      </c>
      <c r="AN255" s="58"/>
      <c r="AO255" s="78" t="s">
        <v>3794</v>
      </c>
      <c r="AP255" s="21"/>
      <c r="AQ255" s="166" t="s">
        <v>3795</v>
      </c>
      <c r="AR255" s="73"/>
      <c r="AS255" s="166" t="s">
        <v>4482</v>
      </c>
      <c r="AT255" s="21"/>
      <c r="AU255" s="168" t="s">
        <v>3796</v>
      </c>
      <c r="AV255" s="61"/>
      <c r="AW255" s="169" t="s">
        <v>3797</v>
      </c>
      <c r="AX255" s="17"/>
      <c r="AY255" s="171" t="s">
        <v>3798</v>
      </c>
      <c r="AZ255" s="17"/>
      <c r="BA255" s="172" t="s">
        <v>3799</v>
      </c>
      <c r="BB255" s="17"/>
      <c r="BC255" s="168" t="s">
        <v>3800</v>
      </c>
      <c r="BD255" s="17"/>
      <c r="BE255" s="173" t="s">
        <v>3801</v>
      </c>
      <c r="BF255" s="17"/>
      <c r="BG255" s="166" t="s">
        <v>3802</v>
      </c>
      <c r="BH255" s="17"/>
      <c r="BI255" s="166" t="s">
        <v>3803</v>
      </c>
      <c r="BJ255" s="17"/>
      <c r="BK255" s="168" t="s">
        <v>3804</v>
      </c>
      <c r="BL255" s="17"/>
      <c r="BM255" s="169" t="s">
        <v>3973</v>
      </c>
      <c r="BN255" s="17"/>
      <c r="BO255" s="78" t="s">
        <v>3805</v>
      </c>
      <c r="BQ255" s="166" t="s">
        <v>3806</v>
      </c>
    </row>
    <row r="256" spans="1:69" s="65" customFormat="1" ht="13.5" customHeight="1" x14ac:dyDescent="0.2">
      <c r="A256" s="55" t="s">
        <v>3747</v>
      </c>
      <c r="B256" s="67">
        <v>8718564524833</v>
      </c>
      <c r="C256" s="185" t="s">
        <v>4400</v>
      </c>
      <c r="D256" s="185" t="s">
        <v>4868</v>
      </c>
      <c r="E256" s="46" t="s">
        <v>1427</v>
      </c>
      <c r="F256" s="46" t="s">
        <v>333</v>
      </c>
      <c r="G256" s="46" t="s">
        <v>333</v>
      </c>
      <c r="H256" s="46" t="s">
        <v>1202</v>
      </c>
      <c r="I256" s="46" t="s">
        <v>3734</v>
      </c>
      <c r="J256" s="46" t="s">
        <v>3735</v>
      </c>
      <c r="K256" s="46" t="s">
        <v>333</v>
      </c>
      <c r="L256" s="46" t="s">
        <v>1144</v>
      </c>
      <c r="M256" s="68" t="s">
        <v>333</v>
      </c>
      <c r="N256" s="69">
        <v>1.44</v>
      </c>
      <c r="O256" s="68" t="s">
        <v>333</v>
      </c>
      <c r="P256" s="69">
        <f t="shared" si="88"/>
        <v>1.4112</v>
      </c>
      <c r="Q256" s="50">
        <v>380</v>
      </c>
      <c r="R256" s="50">
        <v>380</v>
      </c>
      <c r="S256" s="51">
        <v>50</v>
      </c>
      <c r="T256" s="48">
        <f t="shared" si="84"/>
        <v>7220</v>
      </c>
      <c r="U256" s="52"/>
      <c r="V256" s="50">
        <v>1</v>
      </c>
      <c r="W256" s="167">
        <v>1.44</v>
      </c>
      <c r="X256" s="196">
        <f t="shared" si="83"/>
        <v>1.4112</v>
      </c>
      <c r="Y256" s="50">
        <v>380</v>
      </c>
      <c r="Z256" s="50">
        <v>380</v>
      </c>
      <c r="AA256" s="51">
        <v>50</v>
      </c>
      <c r="AB256" s="48">
        <f t="shared" si="85"/>
        <v>7220</v>
      </c>
      <c r="AC256" s="52"/>
      <c r="AD256" s="50">
        <v>10</v>
      </c>
      <c r="AE256" s="54">
        <v>14.35</v>
      </c>
      <c r="AF256" s="197">
        <f t="shared" si="89"/>
        <v>14.112</v>
      </c>
      <c r="AG256" s="50">
        <v>39</v>
      </c>
      <c r="AH256" s="50">
        <v>39</v>
      </c>
      <c r="AI256" s="50">
        <v>32</v>
      </c>
      <c r="AJ256" s="167">
        <f t="shared" si="86"/>
        <v>4.8672E-2</v>
      </c>
      <c r="AK256" s="55"/>
      <c r="AL256" s="56" t="s">
        <v>3874</v>
      </c>
      <c r="AM256" s="57">
        <v>6211329000</v>
      </c>
      <c r="AN256" s="58"/>
      <c r="AO256" s="78" t="s">
        <v>3794</v>
      </c>
      <c r="AP256" s="21"/>
      <c r="AQ256" s="166" t="s">
        <v>3795</v>
      </c>
      <c r="AR256" s="73"/>
      <c r="AS256" s="166" t="s">
        <v>4482</v>
      </c>
      <c r="AT256" s="21"/>
      <c r="AU256" s="168" t="s">
        <v>3796</v>
      </c>
      <c r="AV256" s="61"/>
      <c r="AW256" s="169" t="s">
        <v>3797</v>
      </c>
      <c r="AX256" s="17"/>
      <c r="AY256" s="171" t="s">
        <v>3798</v>
      </c>
      <c r="AZ256" s="17"/>
      <c r="BA256" s="172" t="s">
        <v>3799</v>
      </c>
      <c r="BB256" s="17"/>
      <c r="BC256" s="168" t="s">
        <v>3800</v>
      </c>
      <c r="BD256" s="17"/>
      <c r="BE256" s="173" t="s">
        <v>3801</v>
      </c>
      <c r="BF256" s="17"/>
      <c r="BG256" s="166" t="s">
        <v>3802</v>
      </c>
      <c r="BH256" s="17"/>
      <c r="BI256" s="166" t="s">
        <v>3803</v>
      </c>
      <c r="BJ256" s="17"/>
      <c r="BK256" s="168" t="s">
        <v>3804</v>
      </c>
      <c r="BL256" s="17"/>
      <c r="BM256" s="169" t="s">
        <v>3973</v>
      </c>
      <c r="BN256" s="17"/>
      <c r="BO256" s="78" t="s">
        <v>3805</v>
      </c>
      <c r="BQ256" s="166" t="s">
        <v>3806</v>
      </c>
    </row>
    <row r="257" spans="1:69" s="65" customFormat="1" ht="13.5" customHeight="1" x14ac:dyDescent="0.2">
      <c r="A257" s="55" t="s">
        <v>3748</v>
      </c>
      <c r="B257" s="67">
        <v>8718564524840</v>
      </c>
      <c r="C257" s="185" t="s">
        <v>4401</v>
      </c>
      <c r="D257" s="185" t="s">
        <v>4869</v>
      </c>
      <c r="E257" s="46" t="s">
        <v>1427</v>
      </c>
      <c r="F257" s="46" t="s">
        <v>333</v>
      </c>
      <c r="G257" s="46" t="s">
        <v>333</v>
      </c>
      <c r="H257" s="46" t="s">
        <v>1202</v>
      </c>
      <c r="I257" s="46" t="s">
        <v>3734</v>
      </c>
      <c r="J257" s="46" t="s">
        <v>3735</v>
      </c>
      <c r="K257" s="46" t="s">
        <v>333</v>
      </c>
      <c r="L257" s="46" t="s">
        <v>1144</v>
      </c>
      <c r="M257" s="68" t="s">
        <v>333</v>
      </c>
      <c r="N257" s="69">
        <v>1.56</v>
      </c>
      <c r="O257" s="68" t="s">
        <v>333</v>
      </c>
      <c r="P257" s="69">
        <f t="shared" si="88"/>
        <v>1.5287999999999999</v>
      </c>
      <c r="Q257" s="50">
        <v>380</v>
      </c>
      <c r="R257" s="50">
        <v>380</v>
      </c>
      <c r="S257" s="51">
        <v>50</v>
      </c>
      <c r="T257" s="48">
        <f t="shared" si="84"/>
        <v>7220</v>
      </c>
      <c r="U257" s="52"/>
      <c r="V257" s="50">
        <v>1</v>
      </c>
      <c r="W257" s="167">
        <v>1.56</v>
      </c>
      <c r="X257" s="196">
        <f t="shared" si="83"/>
        <v>1.5287999999999999</v>
      </c>
      <c r="Y257" s="50">
        <v>380</v>
      </c>
      <c r="Z257" s="50">
        <v>380</v>
      </c>
      <c r="AA257" s="51">
        <v>50</v>
      </c>
      <c r="AB257" s="48">
        <f t="shared" si="85"/>
        <v>7220</v>
      </c>
      <c r="AC257" s="52"/>
      <c r="AD257" s="50">
        <v>5</v>
      </c>
      <c r="AE257" s="54">
        <v>7.8</v>
      </c>
      <c r="AF257" s="197">
        <f t="shared" si="89"/>
        <v>7.6440000000000001</v>
      </c>
      <c r="AG257" s="50">
        <v>39</v>
      </c>
      <c r="AH257" s="50">
        <v>39</v>
      </c>
      <c r="AI257" s="50">
        <v>16</v>
      </c>
      <c r="AJ257" s="167">
        <f t="shared" si="86"/>
        <v>2.4336E-2</v>
      </c>
      <c r="AK257" s="55"/>
      <c r="AL257" s="56" t="s">
        <v>3874</v>
      </c>
      <c r="AM257" s="57">
        <v>6211329000</v>
      </c>
      <c r="AN257" s="58"/>
      <c r="AO257" s="78" t="s">
        <v>3807</v>
      </c>
      <c r="AP257" s="21"/>
      <c r="AQ257" s="166" t="s">
        <v>3808</v>
      </c>
      <c r="AR257" s="73"/>
      <c r="AS257" s="166" t="s">
        <v>4483</v>
      </c>
      <c r="AT257" s="21"/>
      <c r="AU257" s="168" t="s">
        <v>3809</v>
      </c>
      <c r="AV257" s="61"/>
      <c r="AW257" s="169" t="s">
        <v>3810</v>
      </c>
      <c r="AX257" s="17"/>
      <c r="AY257" s="171" t="s">
        <v>3811</v>
      </c>
      <c r="AZ257" s="17"/>
      <c r="BA257" s="172" t="s">
        <v>3812</v>
      </c>
      <c r="BB257" s="17"/>
      <c r="BC257" s="168" t="s">
        <v>3813</v>
      </c>
      <c r="BD257" s="17"/>
      <c r="BE257" s="173" t="s">
        <v>3814</v>
      </c>
      <c r="BF257" s="17"/>
      <c r="BG257" s="166" t="s">
        <v>3815</v>
      </c>
      <c r="BH257" s="17"/>
      <c r="BI257" s="166" t="s">
        <v>3816</v>
      </c>
      <c r="BJ257" s="17"/>
      <c r="BK257" s="168" t="s">
        <v>3817</v>
      </c>
      <c r="BL257" s="17"/>
      <c r="BM257" s="169" t="s">
        <v>4204</v>
      </c>
      <c r="BN257" s="17"/>
      <c r="BO257" s="78" t="s">
        <v>3818</v>
      </c>
      <c r="BQ257" s="166" t="s">
        <v>3819</v>
      </c>
    </row>
    <row r="258" spans="1:69" s="65" customFormat="1" ht="13.5" customHeight="1" x14ac:dyDescent="0.2">
      <c r="A258" s="55" t="s">
        <v>3749</v>
      </c>
      <c r="B258" s="67">
        <v>8718564524857</v>
      </c>
      <c r="C258" s="185" t="s">
        <v>4401</v>
      </c>
      <c r="D258" s="185" t="s">
        <v>4869</v>
      </c>
      <c r="E258" s="46" t="s">
        <v>1427</v>
      </c>
      <c r="F258" s="46" t="s">
        <v>333</v>
      </c>
      <c r="G258" s="46" t="s">
        <v>333</v>
      </c>
      <c r="H258" s="46" t="s">
        <v>1202</v>
      </c>
      <c r="I258" s="46" t="s">
        <v>3734</v>
      </c>
      <c r="J258" s="46" t="s">
        <v>3735</v>
      </c>
      <c r="K258" s="46" t="s">
        <v>333</v>
      </c>
      <c r="L258" s="46" t="s">
        <v>1144</v>
      </c>
      <c r="M258" s="68" t="s">
        <v>333</v>
      </c>
      <c r="N258" s="69">
        <v>1.52</v>
      </c>
      <c r="O258" s="68" t="s">
        <v>333</v>
      </c>
      <c r="P258" s="69">
        <f t="shared" si="88"/>
        <v>1.4896</v>
      </c>
      <c r="Q258" s="50">
        <v>380</v>
      </c>
      <c r="R258" s="50">
        <v>380</v>
      </c>
      <c r="S258" s="51">
        <v>50</v>
      </c>
      <c r="T258" s="48">
        <f t="shared" si="84"/>
        <v>7220</v>
      </c>
      <c r="U258" s="52"/>
      <c r="V258" s="50">
        <v>1</v>
      </c>
      <c r="W258" s="167">
        <v>1.52</v>
      </c>
      <c r="X258" s="196">
        <f t="shared" si="83"/>
        <v>1.4896</v>
      </c>
      <c r="Y258" s="50">
        <v>380</v>
      </c>
      <c r="Z258" s="50">
        <v>380</v>
      </c>
      <c r="AA258" s="51">
        <v>50</v>
      </c>
      <c r="AB258" s="48">
        <f t="shared" si="85"/>
        <v>7220</v>
      </c>
      <c r="AC258" s="52"/>
      <c r="AD258" s="50">
        <v>5</v>
      </c>
      <c r="AE258" s="54">
        <v>7.6</v>
      </c>
      <c r="AF258" s="197">
        <f t="shared" si="89"/>
        <v>7.4480000000000004</v>
      </c>
      <c r="AG258" s="50">
        <v>39</v>
      </c>
      <c r="AH258" s="50">
        <v>39</v>
      </c>
      <c r="AI258" s="50">
        <v>16</v>
      </c>
      <c r="AJ258" s="167">
        <f t="shared" si="86"/>
        <v>2.4336E-2</v>
      </c>
      <c r="AK258" s="55"/>
      <c r="AL258" s="56" t="s">
        <v>3874</v>
      </c>
      <c r="AM258" s="57">
        <v>6211329000</v>
      </c>
      <c r="AN258" s="58"/>
      <c r="AO258" s="78" t="s">
        <v>3807</v>
      </c>
      <c r="AP258" s="21"/>
      <c r="AQ258" s="166" t="s">
        <v>3808</v>
      </c>
      <c r="AR258" s="73"/>
      <c r="AS258" s="166" t="s">
        <v>4483</v>
      </c>
      <c r="AT258" s="21"/>
      <c r="AU258" s="168" t="s">
        <v>3809</v>
      </c>
      <c r="AV258" s="61"/>
      <c r="AW258" s="169" t="s">
        <v>3810</v>
      </c>
      <c r="AX258" s="17"/>
      <c r="AY258" s="171" t="s">
        <v>3811</v>
      </c>
      <c r="AZ258" s="17"/>
      <c r="BA258" s="172" t="s">
        <v>3812</v>
      </c>
      <c r="BB258" s="17"/>
      <c r="BC258" s="168" t="s">
        <v>3813</v>
      </c>
      <c r="BD258" s="17"/>
      <c r="BE258" s="173" t="s">
        <v>3814</v>
      </c>
      <c r="BF258" s="17"/>
      <c r="BG258" s="166" t="s">
        <v>3815</v>
      </c>
      <c r="BH258" s="17"/>
      <c r="BI258" s="166" t="s">
        <v>3816</v>
      </c>
      <c r="BJ258" s="17"/>
      <c r="BK258" s="168" t="s">
        <v>3817</v>
      </c>
      <c r="BL258" s="17"/>
      <c r="BM258" s="169" t="s">
        <v>3974</v>
      </c>
      <c r="BN258" s="17"/>
      <c r="BO258" s="78" t="s">
        <v>3818</v>
      </c>
      <c r="BQ258" s="166" t="s">
        <v>3819</v>
      </c>
    </row>
    <row r="259" spans="1:69" s="65" customFormat="1" ht="13.5" customHeight="1" x14ac:dyDescent="0.2">
      <c r="A259" s="55" t="s">
        <v>3750</v>
      </c>
      <c r="B259" s="67">
        <v>8718564524864</v>
      </c>
      <c r="C259" s="185" t="s">
        <v>4401</v>
      </c>
      <c r="D259" s="185" t="s">
        <v>4869</v>
      </c>
      <c r="E259" s="46" t="s">
        <v>1427</v>
      </c>
      <c r="F259" s="46" t="s">
        <v>333</v>
      </c>
      <c r="G259" s="46" t="s">
        <v>333</v>
      </c>
      <c r="H259" s="46" t="s">
        <v>1202</v>
      </c>
      <c r="I259" s="46" t="s">
        <v>3734</v>
      </c>
      <c r="J259" s="46" t="s">
        <v>3735</v>
      </c>
      <c r="K259" s="46" t="s">
        <v>333</v>
      </c>
      <c r="L259" s="46" t="s">
        <v>1144</v>
      </c>
      <c r="M259" s="68" t="s">
        <v>333</v>
      </c>
      <c r="N259" s="69">
        <v>1.6</v>
      </c>
      <c r="O259" s="68" t="s">
        <v>333</v>
      </c>
      <c r="P259" s="69">
        <f t="shared" si="88"/>
        <v>1.5680000000000001</v>
      </c>
      <c r="Q259" s="50">
        <v>380</v>
      </c>
      <c r="R259" s="50">
        <v>380</v>
      </c>
      <c r="S259" s="51">
        <v>50</v>
      </c>
      <c r="T259" s="48">
        <f t="shared" si="84"/>
        <v>7220</v>
      </c>
      <c r="U259" s="52"/>
      <c r="V259" s="50">
        <v>1</v>
      </c>
      <c r="W259" s="167">
        <v>1.6</v>
      </c>
      <c r="X259" s="196">
        <f t="shared" si="83"/>
        <v>1.5680000000000001</v>
      </c>
      <c r="Y259" s="50">
        <v>380</v>
      </c>
      <c r="Z259" s="50">
        <v>380</v>
      </c>
      <c r="AA259" s="51">
        <v>50</v>
      </c>
      <c r="AB259" s="48">
        <f t="shared" si="85"/>
        <v>7220</v>
      </c>
      <c r="AC259" s="52"/>
      <c r="AD259" s="50">
        <v>5</v>
      </c>
      <c r="AE259" s="54">
        <v>8</v>
      </c>
      <c r="AF259" s="197">
        <f t="shared" si="89"/>
        <v>7.84</v>
      </c>
      <c r="AG259" s="50">
        <v>39</v>
      </c>
      <c r="AH259" s="50">
        <v>39</v>
      </c>
      <c r="AI259" s="50">
        <v>16</v>
      </c>
      <c r="AJ259" s="167">
        <f t="shared" si="86"/>
        <v>2.4336E-2</v>
      </c>
      <c r="AK259" s="55"/>
      <c r="AL259" s="56" t="s">
        <v>3874</v>
      </c>
      <c r="AM259" s="57">
        <v>6211329000</v>
      </c>
      <c r="AN259" s="58"/>
      <c r="AO259" s="78" t="s">
        <v>3807</v>
      </c>
      <c r="AP259" s="21"/>
      <c r="AQ259" s="166" t="s">
        <v>3808</v>
      </c>
      <c r="AR259" s="73"/>
      <c r="AS259" s="166" t="s">
        <v>4483</v>
      </c>
      <c r="AT259" s="21"/>
      <c r="AU259" s="168" t="s">
        <v>3809</v>
      </c>
      <c r="AV259" s="61"/>
      <c r="AW259" s="169" t="s">
        <v>3810</v>
      </c>
      <c r="AX259" s="17"/>
      <c r="AY259" s="171" t="s">
        <v>3811</v>
      </c>
      <c r="AZ259" s="17"/>
      <c r="BA259" s="172" t="s">
        <v>3812</v>
      </c>
      <c r="BB259" s="17"/>
      <c r="BC259" s="168" t="s">
        <v>3813</v>
      </c>
      <c r="BD259" s="17"/>
      <c r="BE259" s="173" t="s">
        <v>3814</v>
      </c>
      <c r="BF259" s="17"/>
      <c r="BG259" s="166" t="s">
        <v>3815</v>
      </c>
      <c r="BH259" s="17"/>
      <c r="BI259" s="166" t="s">
        <v>3816</v>
      </c>
      <c r="BJ259" s="17"/>
      <c r="BK259" s="168" t="s">
        <v>3817</v>
      </c>
      <c r="BL259" s="17"/>
      <c r="BM259" s="169" t="s">
        <v>3974</v>
      </c>
      <c r="BN259" s="17"/>
      <c r="BO259" s="78" t="s">
        <v>3818</v>
      </c>
      <c r="BQ259" s="166" t="s">
        <v>3819</v>
      </c>
    </row>
    <row r="260" spans="1:69" s="65" customFormat="1" ht="13.5" customHeight="1" x14ac:dyDescent="0.2">
      <c r="A260" s="55" t="s">
        <v>3751</v>
      </c>
      <c r="B260" s="67">
        <v>8718564524871</v>
      </c>
      <c r="C260" s="185" t="s">
        <v>4401</v>
      </c>
      <c r="D260" s="185" t="s">
        <v>4869</v>
      </c>
      <c r="E260" s="46" t="s">
        <v>1427</v>
      </c>
      <c r="F260" s="46" t="s">
        <v>333</v>
      </c>
      <c r="G260" s="46" t="s">
        <v>333</v>
      </c>
      <c r="H260" s="46" t="s">
        <v>1202</v>
      </c>
      <c r="I260" s="46" t="s">
        <v>3734</v>
      </c>
      <c r="J260" s="46" t="s">
        <v>3735</v>
      </c>
      <c r="K260" s="46" t="s">
        <v>333</v>
      </c>
      <c r="L260" s="46" t="s">
        <v>1144</v>
      </c>
      <c r="M260" s="68" t="s">
        <v>333</v>
      </c>
      <c r="N260" s="69">
        <v>1.64</v>
      </c>
      <c r="O260" s="68" t="s">
        <v>333</v>
      </c>
      <c r="P260" s="69">
        <f t="shared" si="88"/>
        <v>1.6072</v>
      </c>
      <c r="Q260" s="50">
        <v>380</v>
      </c>
      <c r="R260" s="50">
        <v>380</v>
      </c>
      <c r="S260" s="51">
        <v>50</v>
      </c>
      <c r="T260" s="48">
        <f t="shared" si="84"/>
        <v>7220</v>
      </c>
      <c r="U260" s="52"/>
      <c r="V260" s="50">
        <v>1</v>
      </c>
      <c r="W260" s="167">
        <v>1.64</v>
      </c>
      <c r="X260" s="196">
        <f t="shared" si="83"/>
        <v>1.6072</v>
      </c>
      <c r="Y260" s="50">
        <v>380</v>
      </c>
      <c r="Z260" s="50">
        <v>380</v>
      </c>
      <c r="AA260" s="51">
        <v>50</v>
      </c>
      <c r="AB260" s="48">
        <f t="shared" si="85"/>
        <v>7220</v>
      </c>
      <c r="AC260" s="52"/>
      <c r="AD260" s="50">
        <v>5</v>
      </c>
      <c r="AE260" s="54">
        <v>8.1999999999999993</v>
      </c>
      <c r="AF260" s="197">
        <f t="shared" si="89"/>
        <v>8.0359999999999996</v>
      </c>
      <c r="AG260" s="50">
        <v>39</v>
      </c>
      <c r="AH260" s="50">
        <v>39</v>
      </c>
      <c r="AI260" s="50">
        <v>16</v>
      </c>
      <c r="AJ260" s="167">
        <f t="shared" si="86"/>
        <v>2.4336E-2</v>
      </c>
      <c r="AK260" s="55"/>
      <c r="AL260" s="56" t="s">
        <v>3874</v>
      </c>
      <c r="AM260" s="57">
        <v>6211329000</v>
      </c>
      <c r="AN260" s="58"/>
      <c r="AO260" s="78" t="s">
        <v>3807</v>
      </c>
      <c r="AP260" s="21"/>
      <c r="AQ260" s="166" t="s">
        <v>3808</v>
      </c>
      <c r="AR260" s="73"/>
      <c r="AS260" s="166" t="s">
        <v>4483</v>
      </c>
      <c r="AT260" s="21"/>
      <c r="AU260" s="168" t="s">
        <v>3809</v>
      </c>
      <c r="AV260" s="61"/>
      <c r="AW260" s="169" t="s">
        <v>3810</v>
      </c>
      <c r="AX260" s="17"/>
      <c r="AY260" s="171" t="s">
        <v>3811</v>
      </c>
      <c r="AZ260" s="17"/>
      <c r="BA260" s="172" t="s">
        <v>3812</v>
      </c>
      <c r="BB260" s="17"/>
      <c r="BC260" s="168" t="s">
        <v>3813</v>
      </c>
      <c r="BD260" s="17"/>
      <c r="BE260" s="173" t="s">
        <v>3814</v>
      </c>
      <c r="BF260" s="17"/>
      <c r="BG260" s="166" t="s">
        <v>3815</v>
      </c>
      <c r="BH260" s="17"/>
      <c r="BI260" s="166" t="s">
        <v>3816</v>
      </c>
      <c r="BJ260" s="17"/>
      <c r="BK260" s="168" t="s">
        <v>3817</v>
      </c>
      <c r="BL260" s="17"/>
      <c r="BM260" s="169" t="s">
        <v>3974</v>
      </c>
      <c r="BN260" s="17"/>
      <c r="BO260" s="78" t="s">
        <v>3818</v>
      </c>
      <c r="BQ260" s="166" t="s">
        <v>3819</v>
      </c>
    </row>
    <row r="261" spans="1:69" s="65" customFormat="1" ht="13.5" customHeight="1" x14ac:dyDescent="0.2">
      <c r="A261" s="55" t="s">
        <v>4343</v>
      </c>
      <c r="B261" s="67">
        <v>8718564526271</v>
      </c>
      <c r="C261" s="185" t="s">
        <v>4402</v>
      </c>
      <c r="D261" s="185" t="s">
        <v>4870</v>
      </c>
      <c r="E261" s="46" t="s">
        <v>1427</v>
      </c>
      <c r="F261" s="46" t="s">
        <v>333</v>
      </c>
      <c r="G261" s="46" t="s">
        <v>333</v>
      </c>
      <c r="H261" s="46" t="s">
        <v>1202</v>
      </c>
      <c r="I261" s="46" t="s">
        <v>3734</v>
      </c>
      <c r="J261" s="46" t="s">
        <v>3735</v>
      </c>
      <c r="K261" s="46" t="s">
        <v>333</v>
      </c>
      <c r="L261" s="46" t="s">
        <v>1144</v>
      </c>
      <c r="M261" s="68" t="s">
        <v>333</v>
      </c>
      <c r="N261" s="69">
        <v>1.56</v>
      </c>
      <c r="O261" s="68" t="s">
        <v>333</v>
      </c>
      <c r="P261" s="69">
        <f t="shared" si="88"/>
        <v>1.5287999999999999</v>
      </c>
      <c r="Q261" s="50">
        <v>455</v>
      </c>
      <c r="R261" s="50">
        <v>385</v>
      </c>
      <c r="S261" s="51">
        <v>55</v>
      </c>
      <c r="T261" s="48">
        <f t="shared" ref="T261:T265" si="96">(Q261/10*R261/10*S261/10)</f>
        <v>9634.625</v>
      </c>
      <c r="U261" s="52"/>
      <c r="V261" s="50">
        <v>1</v>
      </c>
      <c r="W261" s="167">
        <v>1.56</v>
      </c>
      <c r="X261" s="196">
        <f t="shared" si="83"/>
        <v>1.5287999999999999</v>
      </c>
      <c r="Y261" s="50">
        <v>455</v>
      </c>
      <c r="Z261" s="50">
        <v>385</v>
      </c>
      <c r="AA261" s="51">
        <v>55</v>
      </c>
      <c r="AB261" s="48">
        <f t="shared" ref="AB261:AB265" si="97">(Y261/10*Z261/10*AA261/10)</f>
        <v>9634.625</v>
      </c>
      <c r="AC261" s="52"/>
      <c r="AD261" s="50">
        <v>5</v>
      </c>
      <c r="AE261" s="54">
        <v>8.14</v>
      </c>
      <c r="AF261" s="197">
        <f t="shared" si="89"/>
        <v>7.6440000000000001</v>
      </c>
      <c r="AG261" s="50">
        <v>39</v>
      </c>
      <c r="AH261" s="50">
        <v>39</v>
      </c>
      <c r="AI261" s="50">
        <v>19</v>
      </c>
      <c r="AJ261" s="167">
        <f t="shared" ref="AJ261:AJ265" si="98">AG261*AH261*AI261/1000000</f>
        <v>2.8899000000000001E-2</v>
      </c>
      <c r="AK261" s="55"/>
      <c r="AL261" s="56" t="s">
        <v>3874</v>
      </c>
      <c r="AM261" s="57">
        <v>6203429000</v>
      </c>
      <c r="AN261" s="58"/>
      <c r="AO261" s="92" t="s">
        <v>4349</v>
      </c>
      <c r="AP261" s="21"/>
      <c r="AQ261" s="166" t="s">
        <v>4350</v>
      </c>
      <c r="AR261" s="73"/>
      <c r="AS261" s="184" t="s">
        <v>4490</v>
      </c>
      <c r="AT261" s="21"/>
      <c r="AU261" s="168" t="s">
        <v>4348</v>
      </c>
      <c r="AV261" s="61"/>
      <c r="AW261" s="184" t="s">
        <v>4351</v>
      </c>
      <c r="AX261" s="17"/>
      <c r="AY261" s="171" t="s">
        <v>4352</v>
      </c>
      <c r="AZ261" s="17"/>
      <c r="BA261" s="184" t="s">
        <v>4353</v>
      </c>
      <c r="BB261" s="17"/>
      <c r="BC261" s="78" t="s">
        <v>4354</v>
      </c>
      <c r="BD261" s="17"/>
      <c r="BE261" s="166" t="s">
        <v>4355</v>
      </c>
      <c r="BF261" s="17"/>
      <c r="BG261" s="166" t="s">
        <v>4356</v>
      </c>
      <c r="BH261" s="17"/>
      <c r="BI261" s="184" t="s">
        <v>4357</v>
      </c>
      <c r="BJ261" s="17"/>
      <c r="BK261" s="223" t="s">
        <v>4358</v>
      </c>
      <c r="BL261" s="17"/>
      <c r="BM261" s="169" t="s">
        <v>4359</v>
      </c>
      <c r="BN261" s="17"/>
      <c r="BO261" s="92" t="s">
        <v>4360</v>
      </c>
      <c r="BQ261" s="184" t="s">
        <v>4361</v>
      </c>
    </row>
    <row r="262" spans="1:69" s="65" customFormat="1" ht="13.5" customHeight="1" x14ac:dyDescent="0.2">
      <c r="A262" s="55" t="s">
        <v>4344</v>
      </c>
      <c r="B262" s="67">
        <v>8718564526264</v>
      </c>
      <c r="C262" s="185" t="s">
        <v>4402</v>
      </c>
      <c r="D262" s="185" t="s">
        <v>4870</v>
      </c>
      <c r="E262" s="46" t="s">
        <v>1427</v>
      </c>
      <c r="F262" s="46" t="s">
        <v>333</v>
      </c>
      <c r="G262" s="46" t="s">
        <v>333</v>
      </c>
      <c r="H262" s="46" t="s">
        <v>1202</v>
      </c>
      <c r="I262" s="46" t="s">
        <v>3734</v>
      </c>
      <c r="J262" s="46" t="s">
        <v>3735</v>
      </c>
      <c r="K262" s="46" t="s">
        <v>333</v>
      </c>
      <c r="L262" s="46" t="s">
        <v>1144</v>
      </c>
      <c r="M262" s="68" t="s">
        <v>333</v>
      </c>
      <c r="N262" s="69">
        <v>1.48</v>
      </c>
      <c r="O262" s="68" t="s">
        <v>333</v>
      </c>
      <c r="P262" s="69">
        <f t="shared" si="88"/>
        <v>1.4503999999999999</v>
      </c>
      <c r="Q262" s="50">
        <v>455</v>
      </c>
      <c r="R262" s="50">
        <v>385</v>
      </c>
      <c r="S262" s="51">
        <v>55</v>
      </c>
      <c r="T262" s="48">
        <f t="shared" si="96"/>
        <v>9634.625</v>
      </c>
      <c r="U262" s="52"/>
      <c r="V262" s="50">
        <v>1</v>
      </c>
      <c r="W262" s="167">
        <v>1.48</v>
      </c>
      <c r="X262" s="196">
        <f t="shared" si="83"/>
        <v>1.4503999999999999</v>
      </c>
      <c r="Y262" s="50">
        <v>455</v>
      </c>
      <c r="Z262" s="50">
        <v>385</v>
      </c>
      <c r="AA262" s="51">
        <v>55</v>
      </c>
      <c r="AB262" s="48">
        <f t="shared" si="97"/>
        <v>9634.625</v>
      </c>
      <c r="AC262" s="52"/>
      <c r="AD262" s="50">
        <v>5</v>
      </c>
      <c r="AE262" s="54">
        <v>7.94</v>
      </c>
      <c r="AF262" s="197">
        <f t="shared" si="89"/>
        <v>7.2519999999999998</v>
      </c>
      <c r="AG262" s="50">
        <v>39</v>
      </c>
      <c r="AH262" s="50">
        <v>39</v>
      </c>
      <c r="AI262" s="50">
        <v>19</v>
      </c>
      <c r="AJ262" s="167">
        <f t="shared" si="98"/>
        <v>2.8899000000000001E-2</v>
      </c>
      <c r="AK262" s="55"/>
      <c r="AL262" s="56" t="s">
        <v>3874</v>
      </c>
      <c r="AM262" s="57">
        <v>6203429000</v>
      </c>
      <c r="AN262" s="58"/>
      <c r="AO262" s="92" t="s">
        <v>4349</v>
      </c>
      <c r="AP262" s="21"/>
      <c r="AQ262" s="166" t="s">
        <v>4350</v>
      </c>
      <c r="AR262" s="73"/>
      <c r="AS262" s="184" t="s">
        <v>4490</v>
      </c>
      <c r="AT262" s="21"/>
      <c r="AU262" s="168" t="s">
        <v>4348</v>
      </c>
      <c r="AV262" s="61"/>
      <c r="AW262" s="184" t="s">
        <v>4351</v>
      </c>
      <c r="AX262" s="17"/>
      <c r="AY262" s="171" t="s">
        <v>4352</v>
      </c>
      <c r="AZ262" s="17"/>
      <c r="BA262" s="184" t="s">
        <v>4353</v>
      </c>
      <c r="BB262" s="17"/>
      <c r="BC262" s="78" t="s">
        <v>4354</v>
      </c>
      <c r="BD262" s="17"/>
      <c r="BE262" s="166" t="s">
        <v>4355</v>
      </c>
      <c r="BF262" s="17"/>
      <c r="BG262" s="166" t="s">
        <v>4356</v>
      </c>
      <c r="BH262" s="17"/>
      <c r="BI262" s="184" t="s">
        <v>4357</v>
      </c>
      <c r="BJ262" s="17"/>
      <c r="BK262" s="223" t="s">
        <v>4358</v>
      </c>
      <c r="BL262" s="17"/>
      <c r="BM262" s="169" t="s">
        <v>4359</v>
      </c>
      <c r="BN262" s="17"/>
      <c r="BO262" s="92" t="s">
        <v>4360</v>
      </c>
      <c r="BQ262" s="184" t="s">
        <v>4361</v>
      </c>
    </row>
    <row r="263" spans="1:69" s="65" customFormat="1" ht="13.5" customHeight="1" x14ac:dyDescent="0.2">
      <c r="A263" s="55" t="s">
        <v>4345</v>
      </c>
      <c r="B263" s="67">
        <v>8718564526288</v>
      </c>
      <c r="C263" s="185" t="s">
        <v>4402</v>
      </c>
      <c r="D263" s="185" t="s">
        <v>4870</v>
      </c>
      <c r="E263" s="46" t="s">
        <v>1427</v>
      </c>
      <c r="F263" s="46" t="s">
        <v>333</v>
      </c>
      <c r="G263" s="46" t="s">
        <v>333</v>
      </c>
      <c r="H263" s="46" t="s">
        <v>1202</v>
      </c>
      <c r="I263" s="46" t="s">
        <v>3734</v>
      </c>
      <c r="J263" s="46" t="s">
        <v>3735</v>
      </c>
      <c r="K263" s="46" t="s">
        <v>333</v>
      </c>
      <c r="L263" s="46" t="s">
        <v>1144</v>
      </c>
      <c r="M263" s="68" t="s">
        <v>333</v>
      </c>
      <c r="N263" s="69">
        <v>1.64</v>
      </c>
      <c r="O263" s="68" t="s">
        <v>333</v>
      </c>
      <c r="P263" s="69">
        <f t="shared" si="88"/>
        <v>1.6072</v>
      </c>
      <c r="Q263" s="50">
        <v>455</v>
      </c>
      <c r="R263" s="50">
        <v>385</v>
      </c>
      <c r="S263" s="51">
        <v>55</v>
      </c>
      <c r="T263" s="48">
        <f t="shared" si="96"/>
        <v>9634.625</v>
      </c>
      <c r="U263" s="52"/>
      <c r="V263" s="50">
        <v>1</v>
      </c>
      <c r="W263" s="167">
        <v>1.64</v>
      </c>
      <c r="X263" s="196">
        <f t="shared" si="83"/>
        <v>1.6072</v>
      </c>
      <c r="Y263" s="50">
        <v>455</v>
      </c>
      <c r="Z263" s="50">
        <v>385</v>
      </c>
      <c r="AA263" s="51">
        <v>55</v>
      </c>
      <c r="AB263" s="48">
        <f t="shared" si="97"/>
        <v>9634.625</v>
      </c>
      <c r="AC263" s="52"/>
      <c r="AD263" s="50">
        <v>5</v>
      </c>
      <c r="AE263" s="54">
        <v>8.56</v>
      </c>
      <c r="AF263" s="197">
        <f t="shared" si="89"/>
        <v>8.0359999999999996</v>
      </c>
      <c r="AG263" s="50">
        <v>39</v>
      </c>
      <c r="AH263" s="50">
        <v>39</v>
      </c>
      <c r="AI263" s="50">
        <v>19</v>
      </c>
      <c r="AJ263" s="167">
        <f t="shared" si="98"/>
        <v>2.8899000000000001E-2</v>
      </c>
      <c r="AK263" s="55"/>
      <c r="AL263" s="56" t="s">
        <v>3874</v>
      </c>
      <c r="AM263" s="57">
        <v>6203429000</v>
      </c>
      <c r="AN263" s="58"/>
      <c r="AO263" s="92" t="s">
        <v>4349</v>
      </c>
      <c r="AP263" s="21"/>
      <c r="AQ263" s="166" t="s">
        <v>4350</v>
      </c>
      <c r="AR263" s="73"/>
      <c r="AS263" s="184" t="s">
        <v>4490</v>
      </c>
      <c r="AT263" s="21"/>
      <c r="AU263" s="168" t="s">
        <v>4348</v>
      </c>
      <c r="AV263" s="61"/>
      <c r="AW263" s="184" t="s">
        <v>4351</v>
      </c>
      <c r="AX263" s="17"/>
      <c r="AY263" s="171" t="s">
        <v>4352</v>
      </c>
      <c r="AZ263" s="17"/>
      <c r="BA263" s="184" t="s">
        <v>4353</v>
      </c>
      <c r="BB263" s="17"/>
      <c r="BC263" s="78" t="s">
        <v>4354</v>
      </c>
      <c r="BD263" s="17"/>
      <c r="BE263" s="166" t="s">
        <v>4355</v>
      </c>
      <c r="BF263" s="17"/>
      <c r="BG263" s="166" t="s">
        <v>4356</v>
      </c>
      <c r="BH263" s="17"/>
      <c r="BI263" s="184" t="s">
        <v>4357</v>
      </c>
      <c r="BJ263" s="17"/>
      <c r="BK263" s="223" t="s">
        <v>4358</v>
      </c>
      <c r="BL263" s="17"/>
      <c r="BM263" s="169" t="s">
        <v>4359</v>
      </c>
      <c r="BN263" s="17"/>
      <c r="BO263" s="92" t="s">
        <v>4360</v>
      </c>
      <c r="BQ263" s="184" t="s">
        <v>4361</v>
      </c>
    </row>
    <row r="264" spans="1:69" s="65" customFormat="1" ht="13.5" customHeight="1" x14ac:dyDescent="0.2">
      <c r="A264" s="55" t="s">
        <v>4346</v>
      </c>
      <c r="B264" s="67">
        <v>8718564526295</v>
      </c>
      <c r="C264" s="185" t="s">
        <v>4402</v>
      </c>
      <c r="D264" s="185" t="s">
        <v>4870</v>
      </c>
      <c r="E264" s="46" t="s">
        <v>1427</v>
      </c>
      <c r="F264" s="46" t="s">
        <v>333</v>
      </c>
      <c r="G264" s="46" t="s">
        <v>333</v>
      </c>
      <c r="H264" s="46" t="s">
        <v>1202</v>
      </c>
      <c r="I264" s="46" t="s">
        <v>3734</v>
      </c>
      <c r="J264" s="46" t="s">
        <v>3735</v>
      </c>
      <c r="K264" s="46" t="s">
        <v>333</v>
      </c>
      <c r="L264" s="46" t="s">
        <v>1144</v>
      </c>
      <c r="M264" s="68" t="s">
        <v>333</v>
      </c>
      <c r="N264" s="69">
        <v>1.66</v>
      </c>
      <c r="O264" s="68" t="s">
        <v>333</v>
      </c>
      <c r="P264" s="69">
        <f t="shared" si="88"/>
        <v>1.6267999999999998</v>
      </c>
      <c r="Q264" s="50">
        <v>455</v>
      </c>
      <c r="R264" s="50">
        <v>385</v>
      </c>
      <c r="S264" s="51">
        <v>55</v>
      </c>
      <c r="T264" s="48">
        <f t="shared" si="96"/>
        <v>9634.625</v>
      </c>
      <c r="U264" s="52"/>
      <c r="V264" s="50">
        <v>1</v>
      </c>
      <c r="W264" s="167">
        <v>1.66</v>
      </c>
      <c r="X264" s="196">
        <f t="shared" si="83"/>
        <v>1.6267999999999998</v>
      </c>
      <c r="Y264" s="50">
        <v>455</v>
      </c>
      <c r="Z264" s="50">
        <v>385</v>
      </c>
      <c r="AA264" s="51">
        <v>55</v>
      </c>
      <c r="AB264" s="48">
        <f t="shared" si="97"/>
        <v>9634.625</v>
      </c>
      <c r="AC264" s="52"/>
      <c r="AD264" s="50">
        <v>5</v>
      </c>
      <c r="AE264" s="54">
        <v>9.24</v>
      </c>
      <c r="AF264" s="197">
        <f t="shared" si="89"/>
        <v>8.1339999999999986</v>
      </c>
      <c r="AG264" s="50">
        <v>39</v>
      </c>
      <c r="AH264" s="50">
        <v>39</v>
      </c>
      <c r="AI264" s="50">
        <v>19</v>
      </c>
      <c r="AJ264" s="167">
        <f t="shared" si="98"/>
        <v>2.8899000000000001E-2</v>
      </c>
      <c r="AK264" s="55"/>
      <c r="AL264" s="56" t="s">
        <v>3874</v>
      </c>
      <c r="AM264" s="57">
        <v>6203429000</v>
      </c>
      <c r="AN264" s="58"/>
      <c r="AO264" s="92" t="s">
        <v>4349</v>
      </c>
      <c r="AP264" s="21"/>
      <c r="AQ264" s="166" t="s">
        <v>4350</v>
      </c>
      <c r="AR264" s="73"/>
      <c r="AS264" s="184" t="s">
        <v>4490</v>
      </c>
      <c r="AT264" s="21"/>
      <c r="AU264" s="168" t="s">
        <v>4348</v>
      </c>
      <c r="AV264" s="61"/>
      <c r="AW264" s="184" t="s">
        <v>4351</v>
      </c>
      <c r="AX264" s="17"/>
      <c r="AY264" s="171" t="s">
        <v>4352</v>
      </c>
      <c r="AZ264" s="17"/>
      <c r="BA264" s="184" t="s">
        <v>4353</v>
      </c>
      <c r="BB264" s="17"/>
      <c r="BC264" s="78" t="s">
        <v>4354</v>
      </c>
      <c r="BD264" s="17"/>
      <c r="BE264" s="166" t="s">
        <v>4355</v>
      </c>
      <c r="BF264" s="17"/>
      <c r="BG264" s="166" t="s">
        <v>4356</v>
      </c>
      <c r="BH264" s="17"/>
      <c r="BI264" s="184" t="s">
        <v>4357</v>
      </c>
      <c r="BJ264" s="17"/>
      <c r="BK264" s="223" t="s">
        <v>4358</v>
      </c>
      <c r="BL264" s="17"/>
      <c r="BM264" s="169" t="s">
        <v>4359</v>
      </c>
      <c r="BN264" s="17"/>
      <c r="BO264" s="92" t="s">
        <v>4360</v>
      </c>
      <c r="BQ264" s="184" t="s">
        <v>4361</v>
      </c>
    </row>
    <row r="265" spans="1:69" s="65" customFormat="1" ht="13.5" customHeight="1" x14ac:dyDescent="0.2">
      <c r="A265" s="55" t="s">
        <v>4347</v>
      </c>
      <c r="B265" s="67">
        <v>8718564526301</v>
      </c>
      <c r="C265" s="185" t="s">
        <v>4402</v>
      </c>
      <c r="D265" s="185" t="s">
        <v>4870</v>
      </c>
      <c r="E265" s="46" t="s">
        <v>1427</v>
      </c>
      <c r="F265" s="46" t="s">
        <v>333</v>
      </c>
      <c r="G265" s="46" t="s">
        <v>333</v>
      </c>
      <c r="H265" s="46" t="s">
        <v>1202</v>
      </c>
      <c r="I265" s="46" t="s">
        <v>3734</v>
      </c>
      <c r="J265" s="46" t="s">
        <v>3735</v>
      </c>
      <c r="K265" s="46" t="s">
        <v>333</v>
      </c>
      <c r="L265" s="46" t="s">
        <v>1144</v>
      </c>
      <c r="M265" s="68" t="s">
        <v>333</v>
      </c>
      <c r="N265" s="69">
        <v>1.76</v>
      </c>
      <c r="O265" s="68" t="s">
        <v>333</v>
      </c>
      <c r="P265" s="69">
        <f t="shared" si="88"/>
        <v>1.7247999999999999</v>
      </c>
      <c r="Q265" s="50">
        <v>455</v>
      </c>
      <c r="R265" s="50">
        <v>385</v>
      </c>
      <c r="S265" s="51">
        <v>55</v>
      </c>
      <c r="T265" s="48">
        <f t="shared" si="96"/>
        <v>9634.625</v>
      </c>
      <c r="U265" s="52"/>
      <c r="V265" s="50">
        <v>1</v>
      </c>
      <c r="W265" s="167">
        <v>1.76</v>
      </c>
      <c r="X265" s="196">
        <f t="shared" si="83"/>
        <v>1.7247999999999999</v>
      </c>
      <c r="Y265" s="50">
        <v>455</v>
      </c>
      <c r="Z265" s="50">
        <v>385</v>
      </c>
      <c r="AA265" s="51">
        <v>55</v>
      </c>
      <c r="AB265" s="48">
        <f t="shared" si="97"/>
        <v>9634.625</v>
      </c>
      <c r="AC265" s="52"/>
      <c r="AD265" s="50">
        <v>5</v>
      </c>
      <c r="AE265" s="54">
        <v>9.6300000000000008</v>
      </c>
      <c r="AF265" s="197">
        <f t="shared" si="89"/>
        <v>8.6239999999999988</v>
      </c>
      <c r="AG265" s="50">
        <v>39</v>
      </c>
      <c r="AH265" s="50">
        <v>39</v>
      </c>
      <c r="AI265" s="50">
        <v>19</v>
      </c>
      <c r="AJ265" s="167">
        <f t="shared" si="98"/>
        <v>2.8899000000000001E-2</v>
      </c>
      <c r="AK265" s="55"/>
      <c r="AL265" s="56" t="s">
        <v>3874</v>
      </c>
      <c r="AM265" s="57">
        <v>6203429000</v>
      </c>
      <c r="AN265" s="58"/>
      <c r="AO265" s="92" t="s">
        <v>4349</v>
      </c>
      <c r="AP265" s="21"/>
      <c r="AQ265" s="166" t="s">
        <v>4350</v>
      </c>
      <c r="AR265" s="73"/>
      <c r="AS265" s="184" t="s">
        <v>4490</v>
      </c>
      <c r="AT265" s="21"/>
      <c r="AU265" s="168" t="s">
        <v>4348</v>
      </c>
      <c r="AV265" s="61"/>
      <c r="AW265" s="184" t="s">
        <v>4351</v>
      </c>
      <c r="AX265" s="17"/>
      <c r="AY265" s="171" t="s">
        <v>4352</v>
      </c>
      <c r="AZ265" s="17"/>
      <c r="BA265" s="184" t="s">
        <v>4353</v>
      </c>
      <c r="BB265" s="17"/>
      <c r="BC265" s="78" t="s">
        <v>4354</v>
      </c>
      <c r="BD265" s="17"/>
      <c r="BE265" s="166" t="s">
        <v>4355</v>
      </c>
      <c r="BF265" s="17"/>
      <c r="BG265" s="166" t="s">
        <v>4356</v>
      </c>
      <c r="BH265" s="17"/>
      <c r="BI265" s="184" t="s">
        <v>4357</v>
      </c>
      <c r="BJ265" s="17"/>
      <c r="BK265" s="223" t="s">
        <v>4358</v>
      </c>
      <c r="BL265" s="17"/>
      <c r="BM265" s="169" t="s">
        <v>4359</v>
      </c>
      <c r="BN265" s="17"/>
      <c r="BO265" s="92" t="s">
        <v>4360</v>
      </c>
      <c r="BQ265" s="184" t="s">
        <v>4361</v>
      </c>
    </row>
    <row r="266" spans="1:69" s="65" customFormat="1" ht="13.5" customHeight="1" x14ac:dyDescent="0.2">
      <c r="A266" s="55" t="s">
        <v>3752</v>
      </c>
      <c r="B266" s="67">
        <v>8718564524888</v>
      </c>
      <c r="C266" s="185" t="s">
        <v>4403</v>
      </c>
      <c r="D266" s="185" t="s">
        <v>4871</v>
      </c>
      <c r="E266" s="46" t="s">
        <v>1427</v>
      </c>
      <c r="F266" s="46" t="s">
        <v>333</v>
      </c>
      <c r="G266" s="46" t="s">
        <v>333</v>
      </c>
      <c r="H266" s="46" t="s">
        <v>1202</v>
      </c>
      <c r="I266" s="46" t="s">
        <v>3734</v>
      </c>
      <c r="J266" s="46" t="s">
        <v>3735</v>
      </c>
      <c r="K266" s="46" t="s">
        <v>333</v>
      </c>
      <c r="L266" s="46" t="s">
        <v>1144</v>
      </c>
      <c r="M266" s="68" t="s">
        <v>333</v>
      </c>
      <c r="N266" s="69">
        <v>0.6</v>
      </c>
      <c r="O266" s="68" t="s">
        <v>333</v>
      </c>
      <c r="P266" s="69">
        <f t="shared" si="88"/>
        <v>0.58799999999999997</v>
      </c>
      <c r="Q266" s="50">
        <v>300</v>
      </c>
      <c r="R266" s="50">
        <v>200</v>
      </c>
      <c r="S266" s="51">
        <v>25</v>
      </c>
      <c r="T266" s="48">
        <f t="shared" si="84"/>
        <v>1500</v>
      </c>
      <c r="U266" s="52"/>
      <c r="V266" s="50">
        <v>1</v>
      </c>
      <c r="W266" s="167">
        <v>0.6</v>
      </c>
      <c r="X266" s="196">
        <f t="shared" si="83"/>
        <v>0.58799999999999997</v>
      </c>
      <c r="Y266" s="50">
        <v>300</v>
      </c>
      <c r="Z266" s="50">
        <v>200</v>
      </c>
      <c r="AA266" s="51">
        <v>25</v>
      </c>
      <c r="AB266" s="48">
        <f t="shared" si="85"/>
        <v>1500</v>
      </c>
      <c r="AC266" s="52"/>
      <c r="AD266" s="50">
        <v>20</v>
      </c>
      <c r="AE266" s="54">
        <v>12</v>
      </c>
      <c r="AF266" s="197">
        <f t="shared" si="89"/>
        <v>11.76</v>
      </c>
      <c r="AG266" s="50">
        <v>38</v>
      </c>
      <c r="AH266" s="50">
        <v>35</v>
      </c>
      <c r="AI266" s="50">
        <v>38</v>
      </c>
      <c r="AJ266" s="167">
        <f t="shared" si="86"/>
        <v>5.0540000000000002E-2</v>
      </c>
      <c r="AK266" s="55"/>
      <c r="AL266" s="56" t="s">
        <v>3874</v>
      </c>
      <c r="AM266" s="57">
        <v>6211329000</v>
      </c>
      <c r="AN266" s="58"/>
      <c r="AO266" s="78" t="s">
        <v>3820</v>
      </c>
      <c r="AP266" s="21"/>
      <c r="AQ266" s="166" t="s">
        <v>3821</v>
      </c>
      <c r="AR266" s="73"/>
      <c r="AS266" s="166" t="s">
        <v>4491</v>
      </c>
      <c r="AT266" s="21"/>
      <c r="AU266" s="168" t="s">
        <v>3822</v>
      </c>
      <c r="AV266" s="61"/>
      <c r="AW266" s="169" t="s">
        <v>3823</v>
      </c>
      <c r="AX266" s="17"/>
      <c r="AY266" s="171" t="s">
        <v>3824</v>
      </c>
      <c r="AZ266" s="17"/>
      <c r="BA266" s="172" t="s">
        <v>3825</v>
      </c>
      <c r="BB266" s="17"/>
      <c r="BC266" s="168" t="s">
        <v>3826</v>
      </c>
      <c r="BD266" s="17"/>
      <c r="BE266" s="173" t="s">
        <v>3827</v>
      </c>
      <c r="BF266" s="17"/>
      <c r="BG266" s="166" t="s">
        <v>3828</v>
      </c>
      <c r="BH266" s="17"/>
      <c r="BI266" s="166" t="s">
        <v>3829</v>
      </c>
      <c r="BJ266" s="17"/>
      <c r="BK266" s="168" t="s">
        <v>3830</v>
      </c>
      <c r="BL266" s="17"/>
      <c r="BM266" s="169" t="s">
        <v>4206</v>
      </c>
      <c r="BN266" s="17"/>
      <c r="BO266" s="78" t="s">
        <v>3831</v>
      </c>
      <c r="BQ266" s="166" t="s">
        <v>3832</v>
      </c>
    </row>
    <row r="267" spans="1:69" s="65" customFormat="1" ht="13.5" customHeight="1" x14ac:dyDescent="0.2">
      <c r="A267" s="55" t="s">
        <v>3753</v>
      </c>
      <c r="B267" s="67">
        <v>8718564524895</v>
      </c>
      <c r="C267" s="185" t="s">
        <v>4403</v>
      </c>
      <c r="D267" s="185" t="s">
        <v>4871</v>
      </c>
      <c r="E267" s="46" t="s">
        <v>1427</v>
      </c>
      <c r="F267" s="46" t="s">
        <v>333</v>
      </c>
      <c r="G267" s="46" t="s">
        <v>333</v>
      </c>
      <c r="H267" s="46" t="s">
        <v>1202</v>
      </c>
      <c r="I267" s="46" t="s">
        <v>3734</v>
      </c>
      <c r="J267" s="46" t="s">
        <v>3735</v>
      </c>
      <c r="K267" s="46" t="s">
        <v>333</v>
      </c>
      <c r="L267" s="46" t="s">
        <v>1144</v>
      </c>
      <c r="M267" s="68" t="s">
        <v>333</v>
      </c>
      <c r="N267" s="69">
        <v>0.7</v>
      </c>
      <c r="O267" s="68" t="s">
        <v>333</v>
      </c>
      <c r="P267" s="69">
        <f t="shared" si="88"/>
        <v>0.68599999999999994</v>
      </c>
      <c r="Q267" s="50">
        <v>300</v>
      </c>
      <c r="R267" s="50">
        <v>200</v>
      </c>
      <c r="S267" s="51">
        <v>25</v>
      </c>
      <c r="T267" s="48">
        <f t="shared" si="84"/>
        <v>1500</v>
      </c>
      <c r="U267" s="52"/>
      <c r="V267" s="50">
        <v>1</v>
      </c>
      <c r="W267" s="167">
        <v>0.7</v>
      </c>
      <c r="X267" s="196">
        <f t="shared" si="83"/>
        <v>0.68599999999999994</v>
      </c>
      <c r="Y267" s="50">
        <v>300</v>
      </c>
      <c r="Z267" s="50">
        <v>200</v>
      </c>
      <c r="AA267" s="51">
        <v>25</v>
      </c>
      <c r="AB267" s="48">
        <f t="shared" si="85"/>
        <v>1500</v>
      </c>
      <c r="AC267" s="52"/>
      <c r="AD267" s="50">
        <v>20</v>
      </c>
      <c r="AE267" s="54">
        <v>14</v>
      </c>
      <c r="AF267" s="197">
        <f t="shared" si="89"/>
        <v>13.719999999999999</v>
      </c>
      <c r="AG267" s="50">
        <v>38</v>
      </c>
      <c r="AH267" s="50">
        <v>35</v>
      </c>
      <c r="AI267" s="50">
        <v>38</v>
      </c>
      <c r="AJ267" s="167">
        <f t="shared" si="86"/>
        <v>5.0540000000000002E-2</v>
      </c>
      <c r="AK267" s="55"/>
      <c r="AL267" s="56" t="s">
        <v>3874</v>
      </c>
      <c r="AM267" s="57">
        <v>6211329000</v>
      </c>
      <c r="AN267" s="58"/>
      <c r="AO267" s="78" t="s">
        <v>3820</v>
      </c>
      <c r="AP267" s="21"/>
      <c r="AQ267" s="166" t="s">
        <v>3821</v>
      </c>
      <c r="AR267" s="73"/>
      <c r="AS267" s="166" t="s">
        <v>4491</v>
      </c>
      <c r="AT267" s="21"/>
      <c r="AU267" s="168" t="s">
        <v>3822</v>
      </c>
      <c r="AV267" s="61"/>
      <c r="AW267" s="169" t="s">
        <v>3823</v>
      </c>
      <c r="AX267" s="17"/>
      <c r="AY267" s="171" t="s">
        <v>3824</v>
      </c>
      <c r="AZ267" s="17"/>
      <c r="BA267" s="172" t="s">
        <v>3825</v>
      </c>
      <c r="BB267" s="17"/>
      <c r="BC267" s="168" t="s">
        <v>3826</v>
      </c>
      <c r="BD267" s="17"/>
      <c r="BE267" s="173" t="s">
        <v>3827</v>
      </c>
      <c r="BF267" s="17"/>
      <c r="BG267" s="166" t="s">
        <v>3828</v>
      </c>
      <c r="BH267" s="17"/>
      <c r="BI267" s="166" t="s">
        <v>3829</v>
      </c>
      <c r="BJ267" s="17"/>
      <c r="BK267" s="168" t="s">
        <v>3830</v>
      </c>
      <c r="BL267" s="17"/>
      <c r="BM267" s="169" t="s">
        <v>3975</v>
      </c>
      <c r="BN267" s="17"/>
      <c r="BO267" s="78" t="s">
        <v>3831</v>
      </c>
      <c r="BQ267" s="166" t="s">
        <v>3832</v>
      </c>
    </row>
    <row r="268" spans="1:69" s="65" customFormat="1" ht="13.5" customHeight="1" x14ac:dyDescent="0.2">
      <c r="A268" s="55" t="s">
        <v>3754</v>
      </c>
      <c r="B268" s="67">
        <v>8718564524901</v>
      </c>
      <c r="C268" s="185" t="s">
        <v>4403</v>
      </c>
      <c r="D268" s="185" t="s">
        <v>4871</v>
      </c>
      <c r="E268" s="46" t="s">
        <v>1427</v>
      </c>
      <c r="F268" s="46" t="s">
        <v>333</v>
      </c>
      <c r="G268" s="46" t="s">
        <v>333</v>
      </c>
      <c r="H268" s="46" t="s">
        <v>1202</v>
      </c>
      <c r="I268" s="46" t="s">
        <v>3734</v>
      </c>
      <c r="J268" s="46" t="s">
        <v>3735</v>
      </c>
      <c r="K268" s="46" t="s">
        <v>333</v>
      </c>
      <c r="L268" s="46" t="s">
        <v>1144</v>
      </c>
      <c r="M268" s="68" t="s">
        <v>333</v>
      </c>
      <c r="N268" s="69">
        <v>0.8</v>
      </c>
      <c r="O268" s="68" t="s">
        <v>333</v>
      </c>
      <c r="P268" s="69">
        <f t="shared" si="88"/>
        <v>0.78400000000000003</v>
      </c>
      <c r="Q268" s="50">
        <v>300</v>
      </c>
      <c r="R268" s="50">
        <v>200</v>
      </c>
      <c r="S268" s="51">
        <v>25</v>
      </c>
      <c r="T268" s="48">
        <f t="shared" si="84"/>
        <v>1500</v>
      </c>
      <c r="U268" s="52"/>
      <c r="V268" s="50">
        <v>1</v>
      </c>
      <c r="W268" s="167">
        <v>0.8</v>
      </c>
      <c r="X268" s="196">
        <f t="shared" si="83"/>
        <v>0.78400000000000003</v>
      </c>
      <c r="Y268" s="50">
        <v>300</v>
      </c>
      <c r="Z268" s="50">
        <v>200</v>
      </c>
      <c r="AA268" s="51">
        <v>25</v>
      </c>
      <c r="AB268" s="48">
        <f t="shared" si="85"/>
        <v>1500</v>
      </c>
      <c r="AC268" s="52"/>
      <c r="AD268" s="50">
        <v>20</v>
      </c>
      <c r="AE268" s="54">
        <v>16</v>
      </c>
      <c r="AF268" s="197">
        <f t="shared" si="89"/>
        <v>15.68</v>
      </c>
      <c r="AG268" s="50">
        <v>38</v>
      </c>
      <c r="AH268" s="50">
        <v>35</v>
      </c>
      <c r="AI268" s="50">
        <v>38</v>
      </c>
      <c r="AJ268" s="167">
        <f t="shared" si="86"/>
        <v>5.0540000000000002E-2</v>
      </c>
      <c r="AK268" s="55"/>
      <c r="AL268" s="56" t="s">
        <v>3874</v>
      </c>
      <c r="AM268" s="57">
        <v>6211329000</v>
      </c>
      <c r="AN268" s="58"/>
      <c r="AO268" s="78" t="s">
        <v>3820</v>
      </c>
      <c r="AP268" s="21"/>
      <c r="AQ268" s="166" t="s">
        <v>3821</v>
      </c>
      <c r="AR268" s="73"/>
      <c r="AS268" s="166" t="s">
        <v>4491</v>
      </c>
      <c r="AT268" s="21"/>
      <c r="AU268" s="168" t="s">
        <v>3822</v>
      </c>
      <c r="AV268" s="61"/>
      <c r="AW268" s="169" t="s">
        <v>3823</v>
      </c>
      <c r="AX268" s="17"/>
      <c r="AY268" s="171" t="s">
        <v>3824</v>
      </c>
      <c r="AZ268" s="17"/>
      <c r="BA268" s="172" t="s">
        <v>3825</v>
      </c>
      <c r="BB268" s="17"/>
      <c r="BC268" s="168" t="s">
        <v>3826</v>
      </c>
      <c r="BD268" s="17"/>
      <c r="BE268" s="173" t="s">
        <v>3827</v>
      </c>
      <c r="BF268" s="17"/>
      <c r="BG268" s="166" t="s">
        <v>3828</v>
      </c>
      <c r="BH268" s="17"/>
      <c r="BI268" s="166" t="s">
        <v>3829</v>
      </c>
      <c r="BJ268" s="17"/>
      <c r="BK268" s="168" t="s">
        <v>3830</v>
      </c>
      <c r="BL268" s="17"/>
      <c r="BM268" s="169" t="s">
        <v>3975</v>
      </c>
      <c r="BN268" s="17"/>
      <c r="BO268" s="78" t="s">
        <v>3831</v>
      </c>
      <c r="BQ268" s="166" t="s">
        <v>3832</v>
      </c>
    </row>
    <row r="269" spans="1:69" s="65" customFormat="1" ht="13.5" customHeight="1" x14ac:dyDescent="0.2">
      <c r="A269" s="55" t="s">
        <v>73</v>
      </c>
      <c r="B269" s="67">
        <v>8718564521900</v>
      </c>
      <c r="C269" s="185" t="s">
        <v>1307</v>
      </c>
      <c r="D269" s="185" t="s">
        <v>4872</v>
      </c>
      <c r="E269" s="77" t="s">
        <v>333</v>
      </c>
      <c r="F269" s="77" t="s">
        <v>333</v>
      </c>
      <c r="G269" s="77" t="s">
        <v>333</v>
      </c>
      <c r="H269" s="77" t="s">
        <v>333</v>
      </c>
      <c r="I269" s="77" t="s">
        <v>333</v>
      </c>
      <c r="J269" s="77" t="s">
        <v>333</v>
      </c>
      <c r="K269" s="46" t="s">
        <v>333</v>
      </c>
      <c r="L269" s="46" t="s">
        <v>1144</v>
      </c>
      <c r="M269" s="68" t="s">
        <v>333</v>
      </c>
      <c r="N269" s="69">
        <v>0.74</v>
      </c>
      <c r="O269" s="68" t="s">
        <v>333</v>
      </c>
      <c r="P269" s="69">
        <f t="shared" si="88"/>
        <v>0.72519999999999996</v>
      </c>
      <c r="Q269" s="50">
        <v>5000</v>
      </c>
      <c r="R269" s="50">
        <v>50</v>
      </c>
      <c r="S269" s="51">
        <v>10</v>
      </c>
      <c r="T269" s="48">
        <f t="shared" ref="T269:T322" si="99">(Q269/10*R269/10*S269/10)</f>
        <v>2500</v>
      </c>
      <c r="U269" s="52"/>
      <c r="V269" s="50">
        <v>1</v>
      </c>
      <c r="W269" s="53">
        <v>0.74</v>
      </c>
      <c r="X269" s="196">
        <f t="shared" si="83"/>
        <v>0.72519999999999996</v>
      </c>
      <c r="Y269" s="50">
        <v>190</v>
      </c>
      <c r="Z269" s="50">
        <v>40</v>
      </c>
      <c r="AA269" s="50">
        <v>33</v>
      </c>
      <c r="AB269" s="48">
        <f t="shared" ref="AB269:AB322" si="100">(Y269/10*Z269/10*AA269/10)</f>
        <v>250.8</v>
      </c>
      <c r="AC269" s="52"/>
      <c r="AD269" s="50">
        <v>25</v>
      </c>
      <c r="AE269" s="54">
        <v>19</v>
      </c>
      <c r="AF269" s="197">
        <f t="shared" si="89"/>
        <v>18.13</v>
      </c>
      <c r="AG269" s="50">
        <v>38</v>
      </c>
      <c r="AH269" s="50">
        <v>35</v>
      </c>
      <c r="AI269" s="50">
        <v>38</v>
      </c>
      <c r="AJ269" s="167">
        <f t="shared" si="79"/>
        <v>5.0540000000000002E-2</v>
      </c>
      <c r="AK269" s="55"/>
      <c r="AL269" s="56" t="s">
        <v>3874</v>
      </c>
      <c r="AM269" s="57">
        <v>4205009000</v>
      </c>
      <c r="AN269" s="58"/>
      <c r="AO269" s="75" t="s">
        <v>2411</v>
      </c>
      <c r="AP269" s="21"/>
      <c r="AQ269" s="55" t="s">
        <v>2412</v>
      </c>
      <c r="AR269" s="73"/>
      <c r="AS269" s="55" t="s">
        <v>2413</v>
      </c>
      <c r="AT269" s="21"/>
      <c r="AU269" s="75" t="s">
        <v>2414</v>
      </c>
      <c r="AV269" s="76"/>
      <c r="AW269" s="55" t="s">
        <v>2415</v>
      </c>
      <c r="AX269" s="17"/>
      <c r="AY269" s="71" t="s">
        <v>2416</v>
      </c>
      <c r="AZ269" s="17"/>
      <c r="BA269" s="55" t="s">
        <v>2417</v>
      </c>
      <c r="BB269" s="17"/>
      <c r="BC269" s="75" t="s">
        <v>2418</v>
      </c>
      <c r="BD269" s="17"/>
      <c r="BE269" s="55" t="s">
        <v>2419</v>
      </c>
      <c r="BF269" s="17"/>
      <c r="BG269" s="74" t="s">
        <v>2420</v>
      </c>
      <c r="BH269" s="17"/>
      <c r="BI269" s="74" t="s">
        <v>2421</v>
      </c>
      <c r="BJ269" s="17"/>
      <c r="BK269" s="75" t="s">
        <v>2422</v>
      </c>
      <c r="BL269" s="17"/>
      <c r="BM269" s="176" t="s">
        <v>4243</v>
      </c>
      <c r="BN269" s="17"/>
      <c r="BO269" s="75" t="s">
        <v>2423</v>
      </c>
      <c r="BQ269" s="72" t="s">
        <v>2424</v>
      </c>
    </row>
    <row r="270" spans="1:69" s="65" customFormat="1" ht="13.5" customHeight="1" x14ac:dyDescent="0.2">
      <c r="A270" s="55" t="s">
        <v>74</v>
      </c>
      <c r="B270" s="67">
        <v>8718564521917</v>
      </c>
      <c r="C270" s="66" t="s">
        <v>1308</v>
      </c>
      <c r="D270" s="185" t="s">
        <v>4872</v>
      </c>
      <c r="E270" s="77" t="s">
        <v>333</v>
      </c>
      <c r="F270" s="77" t="s">
        <v>333</v>
      </c>
      <c r="G270" s="77" t="s">
        <v>333</v>
      </c>
      <c r="H270" s="77" t="s">
        <v>333</v>
      </c>
      <c r="I270" s="77" t="s">
        <v>333</v>
      </c>
      <c r="J270" s="77" t="s">
        <v>333</v>
      </c>
      <c r="K270" s="46" t="s">
        <v>333</v>
      </c>
      <c r="L270" s="46" t="s">
        <v>1144</v>
      </c>
      <c r="M270" s="68" t="s">
        <v>333</v>
      </c>
      <c r="N270" s="69">
        <v>0.08</v>
      </c>
      <c r="O270" s="68" t="s">
        <v>333</v>
      </c>
      <c r="P270" s="69">
        <f t="shared" si="88"/>
        <v>7.8399999999999997E-2</v>
      </c>
      <c r="Q270" s="50">
        <v>1000</v>
      </c>
      <c r="R270" s="50">
        <v>50</v>
      </c>
      <c r="S270" s="51">
        <v>10</v>
      </c>
      <c r="T270" s="48">
        <f t="shared" si="99"/>
        <v>500</v>
      </c>
      <c r="U270" s="52"/>
      <c r="V270" s="50">
        <v>1</v>
      </c>
      <c r="W270" s="53">
        <v>0.08</v>
      </c>
      <c r="X270" s="196">
        <f t="shared" si="83"/>
        <v>7.8399999999999997E-2</v>
      </c>
      <c r="Y270" s="50">
        <v>170</v>
      </c>
      <c r="Z270" s="50">
        <v>50</v>
      </c>
      <c r="AA270" s="50">
        <v>35</v>
      </c>
      <c r="AB270" s="48">
        <f t="shared" si="100"/>
        <v>297.5</v>
      </c>
      <c r="AC270" s="52"/>
      <c r="AD270" s="50">
        <v>50</v>
      </c>
      <c r="AE270" s="54">
        <v>9</v>
      </c>
      <c r="AF270" s="197">
        <f t="shared" si="89"/>
        <v>3.92</v>
      </c>
      <c r="AG270" s="50">
        <v>38</v>
      </c>
      <c r="AH270" s="50">
        <v>35</v>
      </c>
      <c r="AI270" s="50">
        <v>38</v>
      </c>
      <c r="AJ270" s="167">
        <f t="shared" si="79"/>
        <v>5.0540000000000002E-2</v>
      </c>
      <c r="AK270" s="55"/>
      <c r="AL270" s="56" t="s">
        <v>3874</v>
      </c>
      <c r="AM270" s="57">
        <v>4205009000</v>
      </c>
      <c r="AN270" s="58"/>
      <c r="AO270" s="75" t="s">
        <v>2425</v>
      </c>
      <c r="AP270" s="21"/>
      <c r="AQ270" s="55" t="s">
        <v>2426</v>
      </c>
      <c r="AR270" s="73"/>
      <c r="AS270" s="55" t="s">
        <v>2427</v>
      </c>
      <c r="AT270" s="21"/>
      <c r="AU270" s="75" t="s">
        <v>2428</v>
      </c>
      <c r="AV270" s="76"/>
      <c r="AW270" s="55" t="s">
        <v>2429</v>
      </c>
      <c r="AX270" s="17"/>
      <c r="AY270" s="71" t="s">
        <v>2430</v>
      </c>
      <c r="AZ270" s="17"/>
      <c r="BA270" s="55" t="s">
        <v>2431</v>
      </c>
      <c r="BB270" s="73"/>
      <c r="BC270" s="75" t="s">
        <v>2432</v>
      </c>
      <c r="BD270" s="73"/>
      <c r="BE270" s="55" t="s">
        <v>2433</v>
      </c>
      <c r="BF270" s="73"/>
      <c r="BG270" s="74" t="s">
        <v>2434</v>
      </c>
      <c r="BH270" s="73"/>
      <c r="BI270" s="74" t="s">
        <v>2435</v>
      </c>
      <c r="BJ270" s="17"/>
      <c r="BK270" s="75" t="s">
        <v>2436</v>
      </c>
      <c r="BL270" s="17"/>
      <c r="BM270" s="176" t="s">
        <v>4226</v>
      </c>
      <c r="BN270" s="17"/>
      <c r="BO270" s="75" t="s">
        <v>2437</v>
      </c>
      <c r="BQ270" s="72" t="s">
        <v>2438</v>
      </c>
    </row>
    <row r="271" spans="1:69" s="65" customFormat="1" ht="13.5" customHeight="1" x14ac:dyDescent="0.2">
      <c r="A271" s="55" t="s">
        <v>75</v>
      </c>
      <c r="B271" s="67">
        <v>8718564521924</v>
      </c>
      <c r="C271" s="66" t="s">
        <v>1309</v>
      </c>
      <c r="D271" s="185" t="s">
        <v>4872</v>
      </c>
      <c r="E271" s="77" t="s">
        <v>333</v>
      </c>
      <c r="F271" s="77" t="s">
        <v>333</v>
      </c>
      <c r="G271" s="77" t="s">
        <v>333</v>
      </c>
      <c r="H271" s="77" t="s">
        <v>333</v>
      </c>
      <c r="I271" s="77" t="s">
        <v>333</v>
      </c>
      <c r="J271" s="77" t="s">
        <v>333</v>
      </c>
      <c r="K271" s="46" t="s">
        <v>333</v>
      </c>
      <c r="L271" s="46" t="s">
        <v>1144</v>
      </c>
      <c r="M271" s="68" t="s">
        <v>333</v>
      </c>
      <c r="N271" s="69">
        <v>0.1</v>
      </c>
      <c r="O271" s="68" t="s">
        <v>333</v>
      </c>
      <c r="P271" s="69">
        <f t="shared" si="88"/>
        <v>9.8000000000000004E-2</v>
      </c>
      <c r="Q271" s="50">
        <v>1000</v>
      </c>
      <c r="R271" s="50">
        <v>27</v>
      </c>
      <c r="S271" s="51">
        <v>10</v>
      </c>
      <c r="T271" s="48">
        <f t="shared" si="99"/>
        <v>270</v>
      </c>
      <c r="U271" s="52"/>
      <c r="V271" s="50">
        <v>1</v>
      </c>
      <c r="W271" s="53">
        <v>0.1</v>
      </c>
      <c r="X271" s="196">
        <f t="shared" si="83"/>
        <v>9.8000000000000004E-2</v>
      </c>
      <c r="Y271" s="50">
        <v>170</v>
      </c>
      <c r="Z271" s="50">
        <v>50</v>
      </c>
      <c r="AA271" s="50">
        <v>50</v>
      </c>
      <c r="AB271" s="48">
        <f t="shared" si="100"/>
        <v>425</v>
      </c>
      <c r="AC271" s="52"/>
      <c r="AD271" s="50">
        <v>50</v>
      </c>
      <c r="AE271" s="54">
        <v>9</v>
      </c>
      <c r="AF271" s="197">
        <f t="shared" si="89"/>
        <v>4.9000000000000004</v>
      </c>
      <c r="AG271" s="50">
        <v>38</v>
      </c>
      <c r="AH271" s="50">
        <v>35</v>
      </c>
      <c r="AI271" s="50">
        <v>38</v>
      </c>
      <c r="AJ271" s="167">
        <f t="shared" si="79"/>
        <v>5.0540000000000002E-2</v>
      </c>
      <c r="AK271" s="55"/>
      <c r="AL271" s="56" t="s">
        <v>3874</v>
      </c>
      <c r="AM271" s="57">
        <v>4205009000</v>
      </c>
      <c r="AN271" s="58"/>
      <c r="AO271" s="75" t="s">
        <v>2439</v>
      </c>
      <c r="AP271" s="21"/>
      <c r="AQ271" s="55" t="s">
        <v>2440</v>
      </c>
      <c r="AR271" s="73"/>
      <c r="AS271" s="55" t="s">
        <v>2441</v>
      </c>
      <c r="AT271" s="21"/>
      <c r="AU271" s="75" t="s">
        <v>2442</v>
      </c>
      <c r="AV271" s="76"/>
      <c r="AW271" s="55" t="s">
        <v>2443</v>
      </c>
      <c r="AX271" s="17"/>
      <c r="AY271" s="71" t="s">
        <v>2444</v>
      </c>
      <c r="AZ271" s="17"/>
      <c r="BA271" s="55" t="s">
        <v>2445</v>
      </c>
      <c r="BB271" s="73"/>
      <c r="BC271" s="75" t="s">
        <v>2446</v>
      </c>
      <c r="BD271" s="73"/>
      <c r="BE271" s="55" t="s">
        <v>2447</v>
      </c>
      <c r="BF271" s="73"/>
      <c r="BG271" s="74" t="s">
        <v>2448</v>
      </c>
      <c r="BH271" s="73"/>
      <c r="BI271" s="74" t="s">
        <v>2449</v>
      </c>
      <c r="BJ271" s="17"/>
      <c r="BK271" s="75" t="s">
        <v>2450</v>
      </c>
      <c r="BL271" s="17"/>
      <c r="BM271" s="176" t="s">
        <v>4227</v>
      </c>
      <c r="BN271" s="17"/>
      <c r="BO271" s="75" t="s">
        <v>2451</v>
      </c>
      <c r="BQ271" s="72" t="s">
        <v>2452</v>
      </c>
    </row>
    <row r="272" spans="1:69" s="65" customFormat="1" ht="13.5" customHeight="1" x14ac:dyDescent="0.2">
      <c r="A272" s="55" t="s">
        <v>238</v>
      </c>
      <c r="B272" s="67">
        <v>8718564521931</v>
      </c>
      <c r="C272" s="97" t="s">
        <v>1310</v>
      </c>
      <c r="D272" s="185" t="s">
        <v>4872</v>
      </c>
      <c r="E272" s="77" t="s">
        <v>333</v>
      </c>
      <c r="F272" s="77" t="s">
        <v>333</v>
      </c>
      <c r="G272" s="77" t="s">
        <v>333</v>
      </c>
      <c r="H272" s="77" t="s">
        <v>333</v>
      </c>
      <c r="I272" s="77" t="s">
        <v>333</v>
      </c>
      <c r="J272" s="77" t="s">
        <v>333</v>
      </c>
      <c r="K272" s="46" t="s">
        <v>333</v>
      </c>
      <c r="L272" s="46" t="s">
        <v>1144</v>
      </c>
      <c r="M272" s="68" t="s">
        <v>333</v>
      </c>
      <c r="N272" s="69">
        <v>1.7</v>
      </c>
      <c r="O272" s="68" t="s">
        <v>333</v>
      </c>
      <c r="P272" s="69">
        <f t="shared" si="88"/>
        <v>1.6659999999999999</v>
      </c>
      <c r="Q272" s="50">
        <v>10000</v>
      </c>
      <c r="R272" s="50">
        <v>50</v>
      </c>
      <c r="S272" s="51">
        <v>10</v>
      </c>
      <c r="T272" s="48">
        <f t="shared" si="99"/>
        <v>5000</v>
      </c>
      <c r="U272" s="52"/>
      <c r="V272" s="50">
        <v>1</v>
      </c>
      <c r="W272" s="53">
        <v>1.7</v>
      </c>
      <c r="X272" s="196">
        <f t="shared" si="83"/>
        <v>1.6659999999999999</v>
      </c>
      <c r="Y272" s="50">
        <v>270</v>
      </c>
      <c r="Z272" s="50">
        <v>50</v>
      </c>
      <c r="AA272" s="50">
        <v>50</v>
      </c>
      <c r="AB272" s="48">
        <f t="shared" si="100"/>
        <v>675</v>
      </c>
      <c r="AC272" s="52"/>
      <c r="AD272" s="50">
        <v>10</v>
      </c>
      <c r="AE272" s="54">
        <v>17</v>
      </c>
      <c r="AF272" s="197">
        <f t="shared" si="89"/>
        <v>16.66</v>
      </c>
      <c r="AG272" s="50">
        <v>38</v>
      </c>
      <c r="AH272" s="50">
        <v>35</v>
      </c>
      <c r="AI272" s="50">
        <v>38</v>
      </c>
      <c r="AJ272" s="167">
        <f t="shared" si="79"/>
        <v>5.0540000000000002E-2</v>
      </c>
      <c r="AK272" s="55"/>
      <c r="AL272" s="56" t="s">
        <v>3874</v>
      </c>
      <c r="AM272" s="57">
        <v>4205009000</v>
      </c>
      <c r="AN272" s="58"/>
      <c r="AO272" s="75" t="s">
        <v>2453</v>
      </c>
      <c r="AP272" s="21"/>
      <c r="AQ272" s="55" t="s">
        <v>2454</v>
      </c>
      <c r="AR272" s="73"/>
      <c r="AS272" s="55" t="s">
        <v>2455</v>
      </c>
      <c r="AT272" s="21"/>
      <c r="AU272" s="75" t="s">
        <v>2456</v>
      </c>
      <c r="AV272" s="76"/>
      <c r="AW272" s="55" t="s">
        <v>2457</v>
      </c>
      <c r="AX272" s="17"/>
      <c r="AY272" s="71" t="s">
        <v>2458</v>
      </c>
      <c r="AZ272" s="17"/>
      <c r="BA272" s="55" t="s">
        <v>2459</v>
      </c>
      <c r="BB272" s="73"/>
      <c r="BC272" s="75" t="s">
        <v>2460</v>
      </c>
      <c r="BD272" s="73"/>
      <c r="BE272" s="55" t="s">
        <v>2461</v>
      </c>
      <c r="BF272" s="73"/>
      <c r="BG272" s="74" t="s">
        <v>2462</v>
      </c>
      <c r="BH272" s="73"/>
      <c r="BI272" s="74" t="s">
        <v>2463</v>
      </c>
      <c r="BJ272" s="17"/>
      <c r="BK272" s="75" t="s">
        <v>2464</v>
      </c>
      <c r="BL272" s="17"/>
      <c r="BM272" s="176" t="s">
        <v>4228</v>
      </c>
      <c r="BN272" s="17"/>
      <c r="BO272" s="75" t="s">
        <v>2465</v>
      </c>
      <c r="BQ272" s="72" t="s">
        <v>2466</v>
      </c>
    </row>
    <row r="273" spans="1:69" s="65" customFormat="1" ht="13.5" customHeight="1" x14ac:dyDescent="0.2">
      <c r="A273" s="55" t="s">
        <v>354</v>
      </c>
      <c r="B273" s="67">
        <v>8718564523218</v>
      </c>
      <c r="C273" s="66" t="s">
        <v>1311</v>
      </c>
      <c r="D273" s="185" t="s">
        <v>4874</v>
      </c>
      <c r="E273" s="46" t="s">
        <v>1427</v>
      </c>
      <c r="F273" s="46" t="s">
        <v>333</v>
      </c>
      <c r="G273" s="46" t="s">
        <v>333</v>
      </c>
      <c r="H273" s="46" t="s">
        <v>1202</v>
      </c>
      <c r="I273" s="46" t="s">
        <v>4121</v>
      </c>
      <c r="J273" s="46" t="s">
        <v>4122</v>
      </c>
      <c r="K273" s="46" t="s">
        <v>333</v>
      </c>
      <c r="L273" s="46" t="s">
        <v>1144</v>
      </c>
      <c r="M273" s="68">
        <v>0.36</v>
      </c>
      <c r="N273" s="69">
        <f>M273/2</f>
        <v>0.18</v>
      </c>
      <c r="O273" s="68">
        <f>M273*0.98</f>
        <v>0.3528</v>
      </c>
      <c r="P273" s="69">
        <f>O273/2</f>
        <v>0.1764</v>
      </c>
      <c r="Q273" s="50">
        <v>418</v>
      </c>
      <c r="R273" s="50">
        <v>264</v>
      </c>
      <c r="S273" s="51">
        <v>35</v>
      </c>
      <c r="T273" s="48">
        <f t="shared" si="99"/>
        <v>3862.3199999999997</v>
      </c>
      <c r="U273" s="52"/>
      <c r="V273" s="50">
        <v>2</v>
      </c>
      <c r="W273" s="53">
        <v>0.36</v>
      </c>
      <c r="X273" s="196">
        <f t="shared" si="83"/>
        <v>0.3528</v>
      </c>
      <c r="Y273" s="50">
        <v>418</v>
      </c>
      <c r="Z273" s="50">
        <v>264</v>
      </c>
      <c r="AA273" s="50">
        <v>35</v>
      </c>
      <c r="AB273" s="48">
        <f t="shared" si="100"/>
        <v>3862.3199999999997</v>
      </c>
      <c r="AC273" s="52"/>
      <c r="AD273" s="50">
        <v>50</v>
      </c>
      <c r="AE273" s="54">
        <v>19.22</v>
      </c>
      <c r="AF273" s="197">
        <f t="shared" si="87"/>
        <v>17.64</v>
      </c>
      <c r="AG273" s="50">
        <v>38</v>
      </c>
      <c r="AH273" s="50">
        <v>35</v>
      </c>
      <c r="AI273" s="50">
        <v>55</v>
      </c>
      <c r="AJ273" s="167">
        <f t="shared" si="79"/>
        <v>7.3150000000000007E-2</v>
      </c>
      <c r="AK273" s="55"/>
      <c r="AL273" s="56" t="s">
        <v>3874</v>
      </c>
      <c r="AM273" s="57">
        <v>4205009000</v>
      </c>
      <c r="AN273" s="58"/>
      <c r="AO273" s="215" t="s">
        <v>4150</v>
      </c>
      <c r="AP273" s="21"/>
      <c r="AQ273" s="166" t="s">
        <v>4152</v>
      </c>
      <c r="AR273" s="73"/>
      <c r="AS273" s="55" t="s">
        <v>2467</v>
      </c>
      <c r="AT273" s="21"/>
      <c r="AU273" s="75" t="s">
        <v>2468</v>
      </c>
      <c r="AV273" s="76"/>
      <c r="AW273" s="55" t="s">
        <v>2469</v>
      </c>
      <c r="AX273" s="17"/>
      <c r="AY273" s="71" t="s">
        <v>2470</v>
      </c>
      <c r="AZ273" s="17"/>
      <c r="BA273" s="55" t="s">
        <v>2471</v>
      </c>
      <c r="BB273" s="73"/>
      <c r="BC273" s="75" t="s">
        <v>2472</v>
      </c>
      <c r="BD273" s="73"/>
      <c r="BE273" s="55" t="s">
        <v>2473</v>
      </c>
      <c r="BF273" s="73"/>
      <c r="BG273" s="186" t="s">
        <v>4157</v>
      </c>
      <c r="BH273" s="73"/>
      <c r="BI273" s="74" t="s">
        <v>2474</v>
      </c>
      <c r="BJ273" s="17"/>
      <c r="BK273" s="75" t="s">
        <v>2475</v>
      </c>
      <c r="BL273" s="17"/>
      <c r="BM273" s="176" t="s">
        <v>4201</v>
      </c>
      <c r="BN273" s="17"/>
      <c r="BO273" s="75" t="s">
        <v>2476</v>
      </c>
      <c r="BQ273" s="72" t="s">
        <v>2477</v>
      </c>
    </row>
    <row r="274" spans="1:69" s="65" customFormat="1" ht="13.5" customHeight="1" x14ac:dyDescent="0.2">
      <c r="A274" s="55" t="s">
        <v>355</v>
      </c>
      <c r="B274" s="67">
        <v>8718564523225</v>
      </c>
      <c r="C274" s="66" t="s">
        <v>1312</v>
      </c>
      <c r="D274" s="185" t="s">
        <v>4875</v>
      </c>
      <c r="E274" s="46" t="s">
        <v>1427</v>
      </c>
      <c r="F274" s="46" t="s">
        <v>333</v>
      </c>
      <c r="G274" s="46" t="s">
        <v>333</v>
      </c>
      <c r="H274" s="46" t="s">
        <v>1202</v>
      </c>
      <c r="I274" s="46" t="s">
        <v>4121</v>
      </c>
      <c r="J274" s="46" t="s">
        <v>4122</v>
      </c>
      <c r="K274" s="46" t="s">
        <v>333</v>
      </c>
      <c r="L274" s="46" t="s">
        <v>1144</v>
      </c>
      <c r="M274" s="98">
        <v>0.82</v>
      </c>
      <c r="N274" s="69">
        <f>M274/2</f>
        <v>0.41</v>
      </c>
      <c r="O274" s="68">
        <f>M274*0.98</f>
        <v>0.80359999999999998</v>
      </c>
      <c r="P274" s="69">
        <f>O274/2</f>
        <v>0.40179999999999999</v>
      </c>
      <c r="Q274" s="50">
        <v>442</v>
      </c>
      <c r="R274" s="50">
        <v>285</v>
      </c>
      <c r="S274" s="51">
        <v>44</v>
      </c>
      <c r="T274" s="48">
        <f t="shared" si="99"/>
        <v>5542.68</v>
      </c>
      <c r="U274" s="52"/>
      <c r="V274" s="50">
        <v>2</v>
      </c>
      <c r="W274" s="53">
        <v>0.82</v>
      </c>
      <c r="X274" s="196">
        <f t="shared" si="83"/>
        <v>0.80359999999999998</v>
      </c>
      <c r="Y274" s="50">
        <v>442</v>
      </c>
      <c r="Z274" s="50">
        <v>285</v>
      </c>
      <c r="AA274" s="50">
        <v>44</v>
      </c>
      <c r="AB274" s="48">
        <f t="shared" si="100"/>
        <v>5542.68</v>
      </c>
      <c r="AC274" s="52"/>
      <c r="AD274" s="50">
        <v>20</v>
      </c>
      <c r="AE274" s="54">
        <v>16.600000000000001</v>
      </c>
      <c r="AF274" s="197">
        <f t="shared" si="87"/>
        <v>16.071999999999999</v>
      </c>
      <c r="AG274" s="50">
        <v>38</v>
      </c>
      <c r="AH274" s="50">
        <v>35</v>
      </c>
      <c r="AI274" s="50">
        <v>50</v>
      </c>
      <c r="AJ274" s="167">
        <f t="shared" si="79"/>
        <v>6.6500000000000004E-2</v>
      </c>
      <c r="AK274" s="55"/>
      <c r="AL274" s="56" t="s">
        <v>3874</v>
      </c>
      <c r="AM274" s="57">
        <v>4205009000</v>
      </c>
      <c r="AN274" s="58"/>
      <c r="AO274" s="215" t="s">
        <v>4151</v>
      </c>
      <c r="AP274" s="21"/>
      <c r="AQ274" s="166" t="s">
        <v>4153</v>
      </c>
      <c r="AR274" s="73"/>
      <c r="AS274" s="55" t="s">
        <v>2478</v>
      </c>
      <c r="AT274" s="21"/>
      <c r="AU274" s="215" t="s">
        <v>4154</v>
      </c>
      <c r="AV274" s="76"/>
      <c r="AW274" s="55" t="s">
        <v>2479</v>
      </c>
      <c r="AX274" s="17"/>
      <c r="AY274" s="174" t="s">
        <v>4155</v>
      </c>
      <c r="AZ274" s="17"/>
      <c r="BA274" s="55" t="s">
        <v>2480</v>
      </c>
      <c r="BB274" s="73"/>
      <c r="BC274" s="215" t="s">
        <v>4156</v>
      </c>
      <c r="BD274" s="73"/>
      <c r="BE274" s="55" t="s">
        <v>2481</v>
      </c>
      <c r="BF274" s="73"/>
      <c r="BG274" s="74" t="s">
        <v>2482</v>
      </c>
      <c r="BH274" s="73"/>
      <c r="BI274" s="186" t="s">
        <v>4158</v>
      </c>
      <c r="BJ274" s="17"/>
      <c r="BK274" s="75" t="s">
        <v>2483</v>
      </c>
      <c r="BL274" s="17"/>
      <c r="BM274" s="176" t="s">
        <v>4159</v>
      </c>
      <c r="BN274" s="17"/>
      <c r="BO274" s="215" t="s">
        <v>4160</v>
      </c>
      <c r="BQ274" s="166" t="s">
        <v>4161</v>
      </c>
    </row>
    <row r="275" spans="1:69" s="65" customFormat="1" ht="13.5" customHeight="1" x14ac:dyDescent="0.2">
      <c r="A275" s="55" t="s">
        <v>356</v>
      </c>
      <c r="B275" s="67">
        <v>8718564523232</v>
      </c>
      <c r="C275" s="66" t="s">
        <v>1313</v>
      </c>
      <c r="D275" s="185" t="s">
        <v>4876</v>
      </c>
      <c r="E275" s="46" t="s">
        <v>1427</v>
      </c>
      <c r="F275" s="46" t="s">
        <v>333</v>
      </c>
      <c r="G275" s="46" t="s">
        <v>333</v>
      </c>
      <c r="H275" s="46" t="s">
        <v>1202</v>
      </c>
      <c r="I275" s="46" t="s">
        <v>4121</v>
      </c>
      <c r="J275" s="46" t="s">
        <v>4122</v>
      </c>
      <c r="K275" s="46" t="s">
        <v>333</v>
      </c>
      <c r="L275" s="46" t="s">
        <v>1144</v>
      </c>
      <c r="M275" s="68" t="s">
        <v>333</v>
      </c>
      <c r="N275" s="69">
        <v>0.72</v>
      </c>
      <c r="O275" s="98" t="s">
        <v>333</v>
      </c>
      <c r="P275" s="69">
        <f>N275*0.98</f>
        <v>0.7056</v>
      </c>
      <c r="Q275" s="50">
        <v>450</v>
      </c>
      <c r="R275" s="50">
        <v>272</v>
      </c>
      <c r="S275" s="51">
        <v>46</v>
      </c>
      <c r="T275" s="48">
        <f t="shared" si="99"/>
        <v>5630.4</v>
      </c>
      <c r="U275" s="52"/>
      <c r="V275" s="50">
        <v>1</v>
      </c>
      <c r="W275" s="53">
        <v>0.72</v>
      </c>
      <c r="X275" s="196">
        <f t="shared" si="83"/>
        <v>0.7056</v>
      </c>
      <c r="Y275" s="50">
        <v>450</v>
      </c>
      <c r="Z275" s="50">
        <v>272</v>
      </c>
      <c r="AA275" s="50">
        <v>46</v>
      </c>
      <c r="AB275" s="48">
        <f t="shared" si="100"/>
        <v>5630.4</v>
      </c>
      <c r="AC275" s="52"/>
      <c r="AD275" s="50">
        <v>20</v>
      </c>
      <c r="AE275" s="54">
        <v>13.28</v>
      </c>
      <c r="AF275" s="197">
        <f t="shared" ref="AF275:AF277" si="101">AD275*P275</f>
        <v>14.112</v>
      </c>
      <c r="AG275" s="50">
        <v>38</v>
      </c>
      <c r="AH275" s="50">
        <v>35</v>
      </c>
      <c r="AI275" s="50">
        <v>47</v>
      </c>
      <c r="AJ275" s="167">
        <f t="shared" si="79"/>
        <v>6.2509999999999996E-2</v>
      </c>
      <c r="AK275" s="55"/>
      <c r="AL275" s="56" t="s">
        <v>3874</v>
      </c>
      <c r="AM275" s="57">
        <v>4203400090</v>
      </c>
      <c r="AN275" s="58"/>
      <c r="AO275" s="78" t="s">
        <v>2484</v>
      </c>
      <c r="AP275" s="21"/>
      <c r="AQ275" s="55" t="s">
        <v>2485</v>
      </c>
      <c r="AR275" s="73"/>
      <c r="AS275" s="55" t="s">
        <v>2486</v>
      </c>
      <c r="AT275" s="21"/>
      <c r="AU275" s="78" t="s">
        <v>2487</v>
      </c>
      <c r="AV275" s="61"/>
      <c r="AW275" s="63" t="s">
        <v>2488</v>
      </c>
      <c r="AX275" s="17"/>
      <c r="AY275" s="71" t="s">
        <v>2489</v>
      </c>
      <c r="AZ275" s="17"/>
      <c r="BA275" s="63" t="s">
        <v>2490</v>
      </c>
      <c r="BB275" s="73"/>
      <c r="BC275" s="78" t="s">
        <v>2491</v>
      </c>
      <c r="BD275" s="73"/>
      <c r="BE275" s="55" t="s">
        <v>2492</v>
      </c>
      <c r="BF275" s="73"/>
      <c r="BG275" s="55" t="s">
        <v>2493</v>
      </c>
      <c r="BH275" s="73"/>
      <c r="BI275" s="55" t="s">
        <v>2494</v>
      </c>
      <c r="BJ275" s="17"/>
      <c r="BK275" s="78" t="s">
        <v>2495</v>
      </c>
      <c r="BL275" s="17"/>
      <c r="BM275" s="169" t="s">
        <v>4029</v>
      </c>
      <c r="BN275" s="17"/>
      <c r="BO275" s="168" t="s">
        <v>2496</v>
      </c>
      <c r="BQ275" s="72" t="s">
        <v>2497</v>
      </c>
    </row>
    <row r="276" spans="1:69" s="65" customFormat="1" ht="13.5" customHeight="1" x14ac:dyDescent="0.2">
      <c r="A276" s="55" t="s">
        <v>76</v>
      </c>
      <c r="B276" s="67">
        <v>8718564521948</v>
      </c>
      <c r="C276" s="66" t="s">
        <v>1313</v>
      </c>
      <c r="D276" s="185" t="s">
        <v>4876</v>
      </c>
      <c r="E276" s="46" t="s">
        <v>1427</v>
      </c>
      <c r="F276" s="46" t="s">
        <v>333</v>
      </c>
      <c r="G276" s="46" t="s">
        <v>333</v>
      </c>
      <c r="H276" s="46" t="s">
        <v>1202</v>
      </c>
      <c r="I276" s="46" t="s">
        <v>4121</v>
      </c>
      <c r="J276" s="46" t="s">
        <v>4122</v>
      </c>
      <c r="K276" s="46" t="s">
        <v>333</v>
      </c>
      <c r="L276" s="46" t="s">
        <v>1144</v>
      </c>
      <c r="M276" s="68" t="s">
        <v>333</v>
      </c>
      <c r="N276" s="69">
        <v>0.8</v>
      </c>
      <c r="O276" s="68" t="s">
        <v>333</v>
      </c>
      <c r="P276" s="69">
        <f>N276*0.98</f>
        <v>0.78400000000000003</v>
      </c>
      <c r="Q276" s="50">
        <v>270</v>
      </c>
      <c r="R276" s="50">
        <v>200</v>
      </c>
      <c r="S276" s="51">
        <v>34</v>
      </c>
      <c r="T276" s="48">
        <f t="shared" si="99"/>
        <v>1836</v>
      </c>
      <c r="U276" s="52"/>
      <c r="V276" s="50">
        <v>1</v>
      </c>
      <c r="W276" s="53">
        <v>0.8</v>
      </c>
      <c r="X276" s="196">
        <f t="shared" si="83"/>
        <v>0.78400000000000003</v>
      </c>
      <c r="Y276" s="50">
        <v>270</v>
      </c>
      <c r="Z276" s="50">
        <v>200</v>
      </c>
      <c r="AA276" s="50">
        <v>34</v>
      </c>
      <c r="AB276" s="48">
        <f t="shared" si="100"/>
        <v>1836</v>
      </c>
      <c r="AC276" s="52"/>
      <c r="AD276" s="50">
        <v>20</v>
      </c>
      <c r="AE276" s="54">
        <v>17.399999999999999</v>
      </c>
      <c r="AF276" s="197">
        <f t="shared" si="101"/>
        <v>15.68</v>
      </c>
      <c r="AG276" s="50">
        <v>38</v>
      </c>
      <c r="AH276" s="50">
        <v>35</v>
      </c>
      <c r="AI276" s="50">
        <v>47</v>
      </c>
      <c r="AJ276" s="167">
        <f t="shared" si="79"/>
        <v>6.2509999999999996E-2</v>
      </c>
      <c r="AK276" s="55"/>
      <c r="AL276" s="56" t="s">
        <v>3874</v>
      </c>
      <c r="AM276" s="57">
        <v>4203400090</v>
      </c>
      <c r="AN276" s="58"/>
      <c r="AO276" s="78" t="s">
        <v>2498</v>
      </c>
      <c r="AP276" s="21"/>
      <c r="AQ276" s="55" t="s">
        <v>2499</v>
      </c>
      <c r="AR276" s="73"/>
      <c r="AS276" s="55" t="s">
        <v>2500</v>
      </c>
      <c r="AT276" s="21"/>
      <c r="AU276" s="78" t="s">
        <v>2501</v>
      </c>
      <c r="AV276" s="61"/>
      <c r="AW276" s="63" t="s">
        <v>2502</v>
      </c>
      <c r="AX276" s="17"/>
      <c r="AY276" s="71" t="s">
        <v>2503</v>
      </c>
      <c r="AZ276" s="17"/>
      <c r="BA276" s="63" t="s">
        <v>2504</v>
      </c>
      <c r="BB276" s="73"/>
      <c r="BC276" s="78" t="s">
        <v>2505</v>
      </c>
      <c r="BD276" s="73"/>
      <c r="BE276" s="55" t="s">
        <v>2506</v>
      </c>
      <c r="BF276" s="73"/>
      <c r="BG276" s="55" t="s">
        <v>2507</v>
      </c>
      <c r="BH276" s="73"/>
      <c r="BI276" s="55" t="s">
        <v>2508</v>
      </c>
      <c r="BJ276" s="17"/>
      <c r="BK276" s="78" t="s">
        <v>2509</v>
      </c>
      <c r="BL276" s="17"/>
      <c r="BM276" s="169" t="s">
        <v>4030</v>
      </c>
      <c r="BN276" s="17"/>
      <c r="BO276" s="78" t="s">
        <v>2510</v>
      </c>
      <c r="BQ276" s="72" t="s">
        <v>2511</v>
      </c>
    </row>
    <row r="277" spans="1:69" s="65" customFormat="1" ht="13.5" customHeight="1" x14ac:dyDescent="0.2">
      <c r="A277" s="55" t="s">
        <v>77</v>
      </c>
      <c r="B277" s="67">
        <v>8718564521955</v>
      </c>
      <c r="C277" s="66" t="s">
        <v>1313</v>
      </c>
      <c r="D277" s="185" t="s">
        <v>4876</v>
      </c>
      <c r="E277" s="46" t="s">
        <v>1427</v>
      </c>
      <c r="F277" s="46" t="s">
        <v>333</v>
      </c>
      <c r="G277" s="46" t="s">
        <v>333</v>
      </c>
      <c r="H277" s="46" t="s">
        <v>1202</v>
      </c>
      <c r="I277" s="46" t="s">
        <v>4121</v>
      </c>
      <c r="J277" s="46" t="s">
        <v>4122</v>
      </c>
      <c r="K277" s="46" t="s">
        <v>333</v>
      </c>
      <c r="L277" s="46" t="s">
        <v>1144</v>
      </c>
      <c r="M277" s="68" t="s">
        <v>333</v>
      </c>
      <c r="N277" s="69">
        <v>1</v>
      </c>
      <c r="O277" s="68" t="s">
        <v>333</v>
      </c>
      <c r="P277" s="69">
        <f>N277*0.98</f>
        <v>0.98</v>
      </c>
      <c r="Q277" s="50">
        <v>270</v>
      </c>
      <c r="R277" s="50">
        <v>450</v>
      </c>
      <c r="S277" s="51">
        <v>35</v>
      </c>
      <c r="T277" s="48">
        <f t="shared" si="99"/>
        <v>4252.5</v>
      </c>
      <c r="U277" s="52"/>
      <c r="V277" s="50">
        <v>1</v>
      </c>
      <c r="W277" s="53">
        <v>1</v>
      </c>
      <c r="X277" s="196">
        <f t="shared" si="83"/>
        <v>0.98</v>
      </c>
      <c r="Y277" s="50">
        <v>270</v>
      </c>
      <c r="Z277" s="50">
        <v>450</v>
      </c>
      <c r="AA277" s="50">
        <v>35</v>
      </c>
      <c r="AB277" s="48">
        <f t="shared" si="100"/>
        <v>4252.5</v>
      </c>
      <c r="AC277" s="52"/>
      <c r="AD277" s="50">
        <v>20</v>
      </c>
      <c r="AE277" s="54">
        <v>21.24</v>
      </c>
      <c r="AF277" s="197">
        <f t="shared" si="101"/>
        <v>19.600000000000001</v>
      </c>
      <c r="AG277" s="50">
        <v>38</v>
      </c>
      <c r="AH277" s="50">
        <v>35</v>
      </c>
      <c r="AI277" s="50">
        <v>43</v>
      </c>
      <c r="AJ277" s="167">
        <f t="shared" si="79"/>
        <v>5.7189999999999998E-2</v>
      </c>
      <c r="AK277" s="55"/>
      <c r="AL277" s="56" t="s">
        <v>3874</v>
      </c>
      <c r="AM277" s="57">
        <v>4203400090</v>
      </c>
      <c r="AN277" s="58"/>
      <c r="AO277" s="78" t="s">
        <v>2512</v>
      </c>
      <c r="AP277" s="21"/>
      <c r="AQ277" s="55" t="s">
        <v>2513</v>
      </c>
      <c r="AR277" s="73"/>
      <c r="AS277" s="55" t="s">
        <v>2514</v>
      </c>
      <c r="AT277" s="21"/>
      <c r="AU277" s="78" t="s">
        <v>2515</v>
      </c>
      <c r="AV277" s="61"/>
      <c r="AW277" s="63" t="s">
        <v>2516</v>
      </c>
      <c r="AX277" s="17"/>
      <c r="AY277" s="71" t="s">
        <v>2517</v>
      </c>
      <c r="AZ277" s="17"/>
      <c r="BA277" s="63" t="s">
        <v>2518</v>
      </c>
      <c r="BB277" s="73"/>
      <c r="BC277" s="78" t="s">
        <v>2519</v>
      </c>
      <c r="BD277" s="73"/>
      <c r="BE277" s="55" t="s">
        <v>2520</v>
      </c>
      <c r="BF277" s="73"/>
      <c r="BG277" s="55" t="s">
        <v>2521</v>
      </c>
      <c r="BH277" s="73"/>
      <c r="BI277" s="55" t="s">
        <v>2522</v>
      </c>
      <c r="BJ277" s="17"/>
      <c r="BK277" s="78" t="s">
        <v>2523</v>
      </c>
      <c r="BL277" s="17"/>
      <c r="BM277" s="169" t="s">
        <v>4031</v>
      </c>
      <c r="BN277" s="17"/>
      <c r="BO277" s="78" t="s">
        <v>2524</v>
      </c>
      <c r="BQ277" s="72" t="s">
        <v>2525</v>
      </c>
    </row>
    <row r="278" spans="1:69" s="65" customFormat="1" ht="13.5" customHeight="1" x14ac:dyDescent="0.2">
      <c r="A278" s="55" t="s">
        <v>78</v>
      </c>
      <c r="B278" s="67">
        <v>8718564521962</v>
      </c>
      <c r="C278" s="66" t="s">
        <v>1314</v>
      </c>
      <c r="D278" s="185" t="s">
        <v>4877</v>
      </c>
      <c r="E278" s="46" t="s">
        <v>1427</v>
      </c>
      <c r="F278" s="46" t="s">
        <v>333</v>
      </c>
      <c r="G278" s="46" t="s">
        <v>333</v>
      </c>
      <c r="H278" s="46" t="s">
        <v>1202</v>
      </c>
      <c r="I278" s="46" t="s">
        <v>4121</v>
      </c>
      <c r="J278" s="46" t="s">
        <v>4122</v>
      </c>
      <c r="K278" s="46" t="s">
        <v>333</v>
      </c>
      <c r="L278" s="46" t="s">
        <v>1144</v>
      </c>
      <c r="M278" s="68">
        <v>0.32</v>
      </c>
      <c r="N278" s="69">
        <f>M278/2</f>
        <v>0.16</v>
      </c>
      <c r="O278" s="68">
        <f>M278*0.98</f>
        <v>0.31359999999999999</v>
      </c>
      <c r="P278" s="69">
        <f>O278/2</f>
        <v>0.15679999999999999</v>
      </c>
      <c r="Q278" s="50">
        <v>270</v>
      </c>
      <c r="R278" s="50">
        <v>190</v>
      </c>
      <c r="S278" s="51">
        <v>15</v>
      </c>
      <c r="T278" s="48">
        <f t="shared" si="99"/>
        <v>769.5</v>
      </c>
      <c r="U278" s="52"/>
      <c r="V278" s="50">
        <v>1</v>
      </c>
      <c r="W278" s="53">
        <v>0.32</v>
      </c>
      <c r="X278" s="196">
        <f t="shared" ref="X278:X317" si="102">W278*0.98</f>
        <v>0.31359999999999999</v>
      </c>
      <c r="Y278" s="50">
        <v>270</v>
      </c>
      <c r="Z278" s="50">
        <v>190</v>
      </c>
      <c r="AA278" s="50">
        <v>15</v>
      </c>
      <c r="AB278" s="48">
        <f t="shared" si="100"/>
        <v>769.5</v>
      </c>
      <c r="AC278" s="52"/>
      <c r="AD278" s="50">
        <v>20</v>
      </c>
      <c r="AE278" s="54">
        <v>11</v>
      </c>
      <c r="AF278" s="197">
        <f t="shared" ref="AF278:AF334" si="103">AD278*O278</f>
        <v>6.2720000000000002</v>
      </c>
      <c r="AG278" s="50">
        <v>38</v>
      </c>
      <c r="AH278" s="50">
        <v>35</v>
      </c>
      <c r="AI278" s="50">
        <v>32</v>
      </c>
      <c r="AJ278" s="167">
        <f t="shared" si="79"/>
        <v>4.2560000000000001E-2</v>
      </c>
      <c r="AK278" s="55"/>
      <c r="AL278" s="56" t="s">
        <v>3874</v>
      </c>
      <c r="AM278" s="57">
        <v>4203400090</v>
      </c>
      <c r="AN278" s="58"/>
      <c r="AO278" s="78" t="s">
        <v>2526</v>
      </c>
      <c r="AP278" s="21"/>
      <c r="AQ278" s="55" t="s">
        <v>2527</v>
      </c>
      <c r="AR278" s="73"/>
      <c r="AS278" s="55" t="s">
        <v>2528</v>
      </c>
      <c r="AT278" s="21"/>
      <c r="AU278" s="78" t="s">
        <v>2529</v>
      </c>
      <c r="AV278" s="61"/>
      <c r="AW278" s="55" t="s">
        <v>2530</v>
      </c>
      <c r="AX278" s="17"/>
      <c r="AY278" s="71" t="s">
        <v>2531</v>
      </c>
      <c r="AZ278" s="17"/>
      <c r="BA278" s="55" t="s">
        <v>2532</v>
      </c>
      <c r="BB278" s="73"/>
      <c r="BC278" s="78" t="s">
        <v>2533</v>
      </c>
      <c r="BD278" s="73"/>
      <c r="BE278" s="55" t="s">
        <v>2534</v>
      </c>
      <c r="BF278" s="73"/>
      <c r="BG278" s="55" t="s">
        <v>2535</v>
      </c>
      <c r="BH278" s="73"/>
      <c r="BI278" s="55" t="s">
        <v>2536</v>
      </c>
      <c r="BJ278" s="17"/>
      <c r="BK278" s="78" t="s">
        <v>2537</v>
      </c>
      <c r="BL278" s="17"/>
      <c r="BM278" s="169" t="s">
        <v>4200</v>
      </c>
      <c r="BN278" s="17"/>
      <c r="BO278" s="78" t="s">
        <v>2538</v>
      </c>
      <c r="BQ278" s="116" t="s">
        <v>2539</v>
      </c>
    </row>
    <row r="279" spans="1:69" s="65" customFormat="1" ht="13.5" customHeight="1" x14ac:dyDescent="0.2">
      <c r="A279" s="55" t="s">
        <v>357</v>
      </c>
      <c r="B279" s="67">
        <v>8718564523249</v>
      </c>
      <c r="C279" s="66" t="s">
        <v>1315</v>
      </c>
      <c r="D279" s="185" t="s">
        <v>4877</v>
      </c>
      <c r="E279" s="46" t="s">
        <v>1427</v>
      </c>
      <c r="F279" s="46" t="s">
        <v>333</v>
      </c>
      <c r="G279" s="46" t="s">
        <v>333</v>
      </c>
      <c r="H279" s="46" t="s">
        <v>1202</v>
      </c>
      <c r="I279" s="46" t="s">
        <v>4121</v>
      </c>
      <c r="J279" s="46" t="s">
        <v>4122</v>
      </c>
      <c r="K279" s="46" t="s">
        <v>333</v>
      </c>
      <c r="L279" s="46" t="s">
        <v>1144</v>
      </c>
      <c r="M279" s="68">
        <v>0.68</v>
      </c>
      <c r="N279" s="69">
        <f>M279/2</f>
        <v>0.34</v>
      </c>
      <c r="O279" s="68">
        <f>M279*0.98</f>
        <v>0.66639999999999999</v>
      </c>
      <c r="P279" s="69">
        <f>O279/2</f>
        <v>0.3332</v>
      </c>
      <c r="Q279" s="50">
        <v>412</v>
      </c>
      <c r="R279" s="50">
        <v>253</v>
      </c>
      <c r="S279" s="51">
        <v>22</v>
      </c>
      <c r="T279" s="48">
        <f t="shared" si="99"/>
        <v>2293.192</v>
      </c>
      <c r="U279" s="52"/>
      <c r="V279" s="50">
        <v>1</v>
      </c>
      <c r="W279" s="53">
        <v>0.68</v>
      </c>
      <c r="X279" s="196">
        <f t="shared" si="102"/>
        <v>0.66639999999999999</v>
      </c>
      <c r="Y279" s="50">
        <v>412</v>
      </c>
      <c r="Z279" s="50">
        <v>253</v>
      </c>
      <c r="AA279" s="50">
        <v>22</v>
      </c>
      <c r="AB279" s="48">
        <f t="shared" si="100"/>
        <v>2293.192</v>
      </c>
      <c r="AC279" s="52"/>
      <c r="AD279" s="50">
        <v>20</v>
      </c>
      <c r="AE279" s="54">
        <v>14.62</v>
      </c>
      <c r="AF279" s="197">
        <f t="shared" si="103"/>
        <v>13.327999999999999</v>
      </c>
      <c r="AG279" s="50">
        <v>38</v>
      </c>
      <c r="AH279" s="50">
        <v>35</v>
      </c>
      <c r="AI279" s="50">
        <v>45</v>
      </c>
      <c r="AJ279" s="167">
        <f t="shared" si="79"/>
        <v>5.985E-2</v>
      </c>
      <c r="AK279" s="55"/>
      <c r="AL279" s="56" t="s">
        <v>3874</v>
      </c>
      <c r="AM279" s="57">
        <v>4203400090</v>
      </c>
      <c r="AN279" s="58"/>
      <c r="AO279" s="78" t="s">
        <v>2526</v>
      </c>
      <c r="AP279" s="21"/>
      <c r="AQ279" s="55" t="s">
        <v>2527</v>
      </c>
      <c r="AR279" s="73"/>
      <c r="AS279" s="55" t="s">
        <v>2540</v>
      </c>
      <c r="AT279" s="21"/>
      <c r="AU279" s="78" t="s">
        <v>2529</v>
      </c>
      <c r="AV279" s="61"/>
      <c r="AW279" s="55" t="s">
        <v>2530</v>
      </c>
      <c r="AX279" s="17"/>
      <c r="AY279" s="71" t="s">
        <v>2531</v>
      </c>
      <c r="AZ279" s="17"/>
      <c r="BA279" s="55" t="s">
        <v>2532</v>
      </c>
      <c r="BB279" s="73"/>
      <c r="BC279" s="78" t="s">
        <v>2533</v>
      </c>
      <c r="BD279" s="73"/>
      <c r="BE279" s="55" t="s">
        <v>2534</v>
      </c>
      <c r="BF279" s="73"/>
      <c r="BG279" s="55" t="s">
        <v>2535</v>
      </c>
      <c r="BH279" s="73"/>
      <c r="BI279" s="55" t="s">
        <v>2536</v>
      </c>
      <c r="BJ279" s="17"/>
      <c r="BK279" s="78" t="s">
        <v>2537</v>
      </c>
      <c r="BL279" s="17"/>
      <c r="BM279" s="169" t="s">
        <v>3976</v>
      </c>
      <c r="BN279" s="17"/>
      <c r="BO279" s="78" t="s">
        <v>2538</v>
      </c>
      <c r="BQ279" s="116" t="s">
        <v>2539</v>
      </c>
    </row>
    <row r="280" spans="1:69" s="65" customFormat="1" ht="13.5" customHeight="1" x14ac:dyDescent="0.2">
      <c r="A280" s="55" t="s">
        <v>4936</v>
      </c>
      <c r="B280" s="67">
        <v>8718564526981</v>
      </c>
      <c r="C280" s="66" t="s">
        <v>1316</v>
      </c>
      <c r="D280" s="185" t="s">
        <v>4878</v>
      </c>
      <c r="E280" s="46" t="s">
        <v>1427</v>
      </c>
      <c r="F280" s="46" t="s">
        <v>333</v>
      </c>
      <c r="G280" s="46" t="s">
        <v>333</v>
      </c>
      <c r="H280" s="46" t="s">
        <v>1224</v>
      </c>
      <c r="I280" s="46" t="s">
        <v>4119</v>
      </c>
      <c r="J280" s="46" t="s">
        <v>4120</v>
      </c>
      <c r="K280" s="46" t="s">
        <v>333</v>
      </c>
      <c r="L280" s="46" t="s">
        <v>1144</v>
      </c>
      <c r="M280" s="68" t="s">
        <v>333</v>
      </c>
      <c r="N280" s="69">
        <v>1.64</v>
      </c>
      <c r="O280" s="68" t="s">
        <v>333</v>
      </c>
      <c r="P280" s="69">
        <f>N280*0.98</f>
        <v>1.6072</v>
      </c>
      <c r="Q280" s="50">
        <v>320</v>
      </c>
      <c r="R280" s="50">
        <v>450</v>
      </c>
      <c r="S280" s="51">
        <v>37</v>
      </c>
      <c r="T280" s="48">
        <f t="shared" ref="T280:T281" si="104">(Q280/10*R280/10*S280/10)</f>
        <v>5328</v>
      </c>
      <c r="U280" s="52"/>
      <c r="V280" s="50">
        <v>1</v>
      </c>
      <c r="W280" s="53">
        <v>1.64</v>
      </c>
      <c r="X280" s="196">
        <f t="shared" ref="X280:X281" si="105">W280*0.98</f>
        <v>1.6072</v>
      </c>
      <c r="Y280" s="50">
        <v>320</v>
      </c>
      <c r="Z280" s="50">
        <v>450</v>
      </c>
      <c r="AA280" s="50">
        <v>37</v>
      </c>
      <c r="AB280" s="48">
        <f t="shared" ref="AB280:AB281" si="106">(Y280/10*Z280/10*AA280/10)</f>
        <v>5328</v>
      </c>
      <c r="AC280" s="52"/>
      <c r="AD280" s="50">
        <v>5</v>
      </c>
      <c r="AE280" s="54">
        <v>8.66</v>
      </c>
      <c r="AF280" s="197">
        <f t="shared" ref="AF280:AF281" si="107">AD280*P280</f>
        <v>8.0359999999999996</v>
      </c>
      <c r="AG280" s="50">
        <v>39</v>
      </c>
      <c r="AH280" s="50">
        <v>37</v>
      </c>
      <c r="AI280" s="50">
        <v>28</v>
      </c>
      <c r="AJ280" s="167">
        <f t="shared" ref="AJ280:AJ281" si="108">AG280*AH280*AI280/1000000</f>
        <v>4.0404000000000002E-2</v>
      </c>
      <c r="AK280" s="55"/>
      <c r="AL280" s="56" t="s">
        <v>3874</v>
      </c>
      <c r="AM280" s="56">
        <v>4203100000</v>
      </c>
      <c r="AN280" s="19"/>
      <c r="AO280" s="168" t="s">
        <v>4970</v>
      </c>
      <c r="AP280" s="21"/>
      <c r="AQ280" s="166" t="s">
        <v>4968</v>
      </c>
      <c r="AR280" s="73"/>
      <c r="AS280" s="55" t="s">
        <v>4966</v>
      </c>
      <c r="AT280" s="21"/>
      <c r="AU280" s="168" t="s">
        <v>4964</v>
      </c>
      <c r="AV280" s="61"/>
      <c r="AW280" s="55" t="s">
        <v>4960</v>
      </c>
      <c r="AX280" s="17"/>
      <c r="AY280" s="174" t="s">
        <v>4958</v>
      </c>
      <c r="AZ280" s="17"/>
      <c r="BA280" s="55" t="s">
        <v>4955</v>
      </c>
      <c r="BB280" s="73"/>
      <c r="BC280" s="168" t="s">
        <v>4953</v>
      </c>
      <c r="BD280" s="73"/>
      <c r="BE280" s="55" t="s">
        <v>4950</v>
      </c>
      <c r="BF280" s="73"/>
      <c r="BG280" s="166" t="s">
        <v>4948</v>
      </c>
      <c r="BH280" s="73"/>
      <c r="BI280" s="166" t="s">
        <v>4946</v>
      </c>
      <c r="BJ280" s="17"/>
      <c r="BK280" s="168" t="s">
        <v>4944</v>
      </c>
      <c r="BL280" s="17"/>
      <c r="BM280" s="169" t="s">
        <v>4196</v>
      </c>
      <c r="BN280" s="17"/>
      <c r="BO280" s="168" t="s">
        <v>4942</v>
      </c>
      <c r="BQ280" s="166" t="s">
        <v>4939</v>
      </c>
    </row>
    <row r="281" spans="1:69" s="65" customFormat="1" ht="13.5" customHeight="1" x14ac:dyDescent="0.2">
      <c r="A281" s="55" t="s">
        <v>4935</v>
      </c>
      <c r="B281" s="67">
        <v>8718564527001</v>
      </c>
      <c r="C281" s="66" t="s">
        <v>1316</v>
      </c>
      <c r="D281" s="185" t="s">
        <v>4878</v>
      </c>
      <c r="E281" s="46" t="s">
        <v>1427</v>
      </c>
      <c r="F281" s="46" t="s">
        <v>333</v>
      </c>
      <c r="G281" s="46" t="s">
        <v>333</v>
      </c>
      <c r="H281" s="46" t="s">
        <v>1224</v>
      </c>
      <c r="I281" s="46" t="s">
        <v>4119</v>
      </c>
      <c r="J281" s="46" t="s">
        <v>4120</v>
      </c>
      <c r="K281" s="46" t="s">
        <v>333</v>
      </c>
      <c r="L281" s="46" t="s">
        <v>1144</v>
      </c>
      <c r="M281" s="68" t="s">
        <v>333</v>
      </c>
      <c r="N281" s="69">
        <v>1.34</v>
      </c>
      <c r="O281" s="68" t="s">
        <v>333</v>
      </c>
      <c r="P281" s="69">
        <f t="shared" ref="P281" si="109">N281*0.98</f>
        <v>1.3132000000000001</v>
      </c>
      <c r="Q281" s="50">
        <v>320</v>
      </c>
      <c r="R281" s="50">
        <v>450</v>
      </c>
      <c r="S281" s="51">
        <v>37</v>
      </c>
      <c r="T281" s="48">
        <f t="shared" si="104"/>
        <v>5328</v>
      </c>
      <c r="U281" s="52"/>
      <c r="V281" s="50">
        <v>1</v>
      </c>
      <c r="W281" s="53">
        <v>1.34</v>
      </c>
      <c r="X281" s="196">
        <f t="shared" si="105"/>
        <v>1.3132000000000001</v>
      </c>
      <c r="Y281" s="50">
        <v>320</v>
      </c>
      <c r="Z281" s="50">
        <v>450</v>
      </c>
      <c r="AA281" s="50">
        <v>37</v>
      </c>
      <c r="AB281" s="48">
        <f t="shared" si="106"/>
        <v>5328</v>
      </c>
      <c r="AC281" s="52"/>
      <c r="AD281" s="50">
        <v>5</v>
      </c>
      <c r="AE281" s="54">
        <v>7.4</v>
      </c>
      <c r="AF281" s="197">
        <f t="shared" si="107"/>
        <v>6.5660000000000007</v>
      </c>
      <c r="AG281" s="50">
        <v>39</v>
      </c>
      <c r="AH281" s="50">
        <v>37</v>
      </c>
      <c r="AI281" s="50">
        <v>28</v>
      </c>
      <c r="AJ281" s="167">
        <f t="shared" si="108"/>
        <v>4.0404000000000002E-2</v>
      </c>
      <c r="AK281" s="55"/>
      <c r="AL281" s="56" t="s">
        <v>3874</v>
      </c>
      <c r="AM281" s="56">
        <v>4203100000</v>
      </c>
      <c r="AN281" s="19"/>
      <c r="AO281" s="168" t="s">
        <v>4971</v>
      </c>
      <c r="AP281" s="21"/>
      <c r="AQ281" s="166" t="s">
        <v>4969</v>
      </c>
      <c r="AR281" s="73"/>
      <c r="AS281" s="55" t="s">
        <v>4967</v>
      </c>
      <c r="AT281" s="21"/>
      <c r="AU281" s="168" t="s">
        <v>4965</v>
      </c>
      <c r="AV281" s="61"/>
      <c r="AW281" s="55" t="s">
        <v>4961</v>
      </c>
      <c r="AX281" s="17"/>
      <c r="AY281" s="174" t="s">
        <v>4959</v>
      </c>
      <c r="AZ281" s="17"/>
      <c r="BA281" s="55" t="s">
        <v>4956</v>
      </c>
      <c r="BB281" s="73"/>
      <c r="BC281" s="168" t="s">
        <v>4954</v>
      </c>
      <c r="BD281" s="73"/>
      <c r="BE281" s="55" t="s">
        <v>4949</v>
      </c>
      <c r="BF281" s="73"/>
      <c r="BG281" s="166" t="s">
        <v>4947</v>
      </c>
      <c r="BH281" s="73"/>
      <c r="BI281" s="166" t="s">
        <v>4945</v>
      </c>
      <c r="BJ281" s="17"/>
      <c r="BK281" s="168" t="s">
        <v>4943</v>
      </c>
      <c r="BL281" s="17"/>
      <c r="BM281" s="169" t="s">
        <v>3977</v>
      </c>
      <c r="BN281" s="17"/>
      <c r="BO281" s="168" t="s">
        <v>4941</v>
      </c>
      <c r="BQ281" s="166" t="s">
        <v>4940</v>
      </c>
    </row>
    <row r="282" spans="1:69" s="65" customFormat="1" ht="13.5" customHeight="1" x14ac:dyDescent="0.2">
      <c r="A282" s="55" t="s">
        <v>79</v>
      </c>
      <c r="B282" s="67">
        <v>8718564521979</v>
      </c>
      <c r="C282" s="66" t="s">
        <v>1316</v>
      </c>
      <c r="D282" s="185" t="s">
        <v>4878</v>
      </c>
      <c r="E282" s="46" t="s">
        <v>1427</v>
      </c>
      <c r="F282" s="46" t="s">
        <v>333</v>
      </c>
      <c r="G282" s="46" t="s">
        <v>333</v>
      </c>
      <c r="H282" s="46" t="s">
        <v>1224</v>
      </c>
      <c r="I282" s="46" t="s">
        <v>4119</v>
      </c>
      <c r="J282" s="46" t="s">
        <v>4120</v>
      </c>
      <c r="K282" s="46" t="s">
        <v>333</v>
      </c>
      <c r="L282" s="46" t="s">
        <v>1144</v>
      </c>
      <c r="M282" s="68" t="s">
        <v>333</v>
      </c>
      <c r="N282" s="69">
        <v>1.64</v>
      </c>
      <c r="O282" s="68" t="s">
        <v>333</v>
      </c>
      <c r="P282" s="69">
        <f>N282*0.98</f>
        <v>1.6072</v>
      </c>
      <c r="Q282" s="50">
        <v>320</v>
      </c>
      <c r="R282" s="50">
        <v>450</v>
      </c>
      <c r="S282" s="51">
        <v>37</v>
      </c>
      <c r="T282" s="48">
        <f t="shared" si="99"/>
        <v>5328</v>
      </c>
      <c r="U282" s="52"/>
      <c r="V282" s="50">
        <v>1</v>
      </c>
      <c r="W282" s="53">
        <v>1.64</v>
      </c>
      <c r="X282" s="196">
        <f t="shared" si="102"/>
        <v>1.6072</v>
      </c>
      <c r="Y282" s="50">
        <v>320</v>
      </c>
      <c r="Z282" s="50">
        <v>450</v>
      </c>
      <c r="AA282" s="50">
        <v>37</v>
      </c>
      <c r="AB282" s="48">
        <f t="shared" si="100"/>
        <v>5328</v>
      </c>
      <c r="AC282" s="52"/>
      <c r="AD282" s="50">
        <v>5</v>
      </c>
      <c r="AE282" s="54">
        <v>8.66</v>
      </c>
      <c r="AF282" s="197">
        <f t="shared" ref="AF282:AF303" si="110">AD282*P282</f>
        <v>8.0359999999999996</v>
      </c>
      <c r="AG282" s="50">
        <v>39</v>
      </c>
      <c r="AH282" s="50">
        <v>37</v>
      </c>
      <c r="AI282" s="50">
        <v>28</v>
      </c>
      <c r="AJ282" s="167">
        <f t="shared" ref="AJ282:AJ359" si="111">AG282*AH282*AI282/1000000</f>
        <v>4.0404000000000002E-2</v>
      </c>
      <c r="AK282" s="55"/>
      <c r="AL282" s="56" t="s">
        <v>3874</v>
      </c>
      <c r="AM282" s="56">
        <v>4203100000</v>
      </c>
      <c r="AN282" s="19"/>
      <c r="AO282" s="78" t="s">
        <v>2541</v>
      </c>
      <c r="AP282" s="21"/>
      <c r="AQ282" s="55" t="s">
        <v>2542</v>
      </c>
      <c r="AR282" s="73"/>
      <c r="AS282" s="55" t="s">
        <v>4166</v>
      </c>
      <c r="AT282" s="21"/>
      <c r="AU282" s="78" t="s">
        <v>2543</v>
      </c>
      <c r="AV282" s="61"/>
      <c r="AW282" s="55" t="s">
        <v>2544</v>
      </c>
      <c r="AX282" s="17"/>
      <c r="AY282" s="71" t="s">
        <v>2545</v>
      </c>
      <c r="AZ282" s="17"/>
      <c r="BA282" s="55" t="s">
        <v>2546</v>
      </c>
      <c r="BB282" s="73"/>
      <c r="BC282" s="78" t="s">
        <v>2547</v>
      </c>
      <c r="BD282" s="73"/>
      <c r="BE282" s="55" t="s">
        <v>2548</v>
      </c>
      <c r="BF282" s="73"/>
      <c r="BG282" s="55" t="s">
        <v>2549</v>
      </c>
      <c r="BH282" s="73"/>
      <c r="BI282" s="55" t="s">
        <v>2550</v>
      </c>
      <c r="BJ282" s="17"/>
      <c r="BK282" s="78" t="s">
        <v>2551</v>
      </c>
      <c r="BL282" s="17"/>
      <c r="BM282" s="169" t="s">
        <v>4196</v>
      </c>
      <c r="BN282" s="17"/>
      <c r="BO282" s="78" t="s">
        <v>2552</v>
      </c>
      <c r="BQ282" s="116" t="s">
        <v>2553</v>
      </c>
    </row>
    <row r="283" spans="1:69" s="65" customFormat="1" ht="13.5" customHeight="1" x14ac:dyDescent="0.2">
      <c r="A283" s="55" t="s">
        <v>80</v>
      </c>
      <c r="B283" s="67">
        <v>8718564521986</v>
      </c>
      <c r="C283" s="66" t="s">
        <v>1316</v>
      </c>
      <c r="D283" s="185" t="s">
        <v>4878</v>
      </c>
      <c r="E283" s="46" t="s">
        <v>1427</v>
      </c>
      <c r="F283" s="46" t="s">
        <v>333</v>
      </c>
      <c r="G283" s="46" t="s">
        <v>333</v>
      </c>
      <c r="H283" s="46" t="s">
        <v>1224</v>
      </c>
      <c r="I283" s="46" t="s">
        <v>4119</v>
      </c>
      <c r="J283" s="46" t="s">
        <v>4120</v>
      </c>
      <c r="K283" s="46" t="s">
        <v>333</v>
      </c>
      <c r="L283" s="46" t="s">
        <v>1144</v>
      </c>
      <c r="M283" s="68" t="s">
        <v>333</v>
      </c>
      <c r="N283" s="69">
        <v>1.34</v>
      </c>
      <c r="O283" s="68" t="s">
        <v>333</v>
      </c>
      <c r="P283" s="69">
        <f t="shared" ref="P283:P303" si="112">N283*0.98</f>
        <v>1.3132000000000001</v>
      </c>
      <c r="Q283" s="50">
        <v>320</v>
      </c>
      <c r="R283" s="50">
        <v>450</v>
      </c>
      <c r="S283" s="51">
        <v>37</v>
      </c>
      <c r="T283" s="48">
        <f t="shared" si="99"/>
        <v>5328</v>
      </c>
      <c r="U283" s="52"/>
      <c r="V283" s="50">
        <v>1</v>
      </c>
      <c r="W283" s="53">
        <v>1.34</v>
      </c>
      <c r="X283" s="196">
        <f t="shared" si="102"/>
        <v>1.3132000000000001</v>
      </c>
      <c r="Y283" s="50">
        <v>320</v>
      </c>
      <c r="Z283" s="50">
        <v>450</v>
      </c>
      <c r="AA283" s="50">
        <v>37</v>
      </c>
      <c r="AB283" s="48">
        <f t="shared" si="100"/>
        <v>5328</v>
      </c>
      <c r="AC283" s="52"/>
      <c r="AD283" s="50">
        <v>5</v>
      </c>
      <c r="AE283" s="54">
        <v>7.4</v>
      </c>
      <c r="AF283" s="197">
        <f t="shared" si="110"/>
        <v>6.5660000000000007</v>
      </c>
      <c r="AG283" s="50">
        <v>39</v>
      </c>
      <c r="AH283" s="50">
        <v>37</v>
      </c>
      <c r="AI283" s="50">
        <v>28</v>
      </c>
      <c r="AJ283" s="167">
        <f t="shared" si="111"/>
        <v>4.0404000000000002E-2</v>
      </c>
      <c r="AK283" s="55"/>
      <c r="AL283" s="56" t="s">
        <v>3874</v>
      </c>
      <c r="AM283" s="56">
        <v>4203100000</v>
      </c>
      <c r="AN283" s="19"/>
      <c r="AO283" s="78" t="s">
        <v>2554</v>
      </c>
      <c r="AP283" s="21"/>
      <c r="AQ283" s="55" t="s">
        <v>2555</v>
      </c>
      <c r="AR283" s="73"/>
      <c r="AS283" s="55" t="s">
        <v>4167</v>
      </c>
      <c r="AT283" s="21"/>
      <c r="AU283" s="78" t="s">
        <v>2556</v>
      </c>
      <c r="AV283" s="61"/>
      <c r="AW283" s="55" t="s">
        <v>4962</v>
      </c>
      <c r="AX283" s="17"/>
      <c r="AY283" s="71" t="s">
        <v>2557</v>
      </c>
      <c r="AZ283" s="17"/>
      <c r="BA283" s="55" t="s">
        <v>4957</v>
      </c>
      <c r="BB283" s="73"/>
      <c r="BC283" s="78" t="s">
        <v>2558</v>
      </c>
      <c r="BD283" s="73"/>
      <c r="BE283" s="55" t="s">
        <v>2559</v>
      </c>
      <c r="BF283" s="73"/>
      <c r="BG283" s="55" t="s">
        <v>2560</v>
      </c>
      <c r="BH283" s="73"/>
      <c r="BI283" s="55" t="s">
        <v>2561</v>
      </c>
      <c r="BJ283" s="17"/>
      <c r="BK283" s="78" t="s">
        <v>2562</v>
      </c>
      <c r="BL283" s="17"/>
      <c r="BM283" s="169" t="s">
        <v>3977</v>
      </c>
      <c r="BN283" s="17"/>
      <c r="BO283" s="78" t="s">
        <v>2563</v>
      </c>
      <c r="BQ283" s="116" t="s">
        <v>2564</v>
      </c>
    </row>
    <row r="284" spans="1:69" s="65" customFormat="1" ht="13.5" customHeight="1" x14ac:dyDescent="0.2">
      <c r="A284" s="55" t="s">
        <v>81</v>
      </c>
      <c r="B284" s="67">
        <v>8718564521993</v>
      </c>
      <c r="C284" s="66" t="s">
        <v>1316</v>
      </c>
      <c r="D284" s="185" t="s">
        <v>4878</v>
      </c>
      <c r="E284" s="46" t="s">
        <v>1427</v>
      </c>
      <c r="F284" s="46" t="s">
        <v>333</v>
      </c>
      <c r="G284" s="46" t="s">
        <v>333</v>
      </c>
      <c r="H284" s="46" t="s">
        <v>1224</v>
      </c>
      <c r="I284" s="46" t="s">
        <v>4119</v>
      </c>
      <c r="J284" s="46" t="s">
        <v>4120</v>
      </c>
      <c r="K284" s="46" t="s">
        <v>333</v>
      </c>
      <c r="L284" s="46" t="s">
        <v>1144</v>
      </c>
      <c r="M284" s="68" t="s">
        <v>333</v>
      </c>
      <c r="N284" s="69">
        <v>1.78</v>
      </c>
      <c r="O284" s="68" t="s">
        <v>333</v>
      </c>
      <c r="P284" s="69">
        <f t="shared" si="112"/>
        <v>1.7444</v>
      </c>
      <c r="Q284" s="50">
        <v>340</v>
      </c>
      <c r="R284" s="50">
        <v>500</v>
      </c>
      <c r="S284" s="51">
        <v>39</v>
      </c>
      <c r="T284" s="48">
        <f t="shared" si="99"/>
        <v>6630</v>
      </c>
      <c r="U284" s="52"/>
      <c r="V284" s="50">
        <v>1</v>
      </c>
      <c r="W284" s="53">
        <v>1.78</v>
      </c>
      <c r="X284" s="196">
        <f t="shared" si="102"/>
        <v>1.7444</v>
      </c>
      <c r="Y284" s="50">
        <v>340</v>
      </c>
      <c r="Z284" s="50">
        <v>500</v>
      </c>
      <c r="AA284" s="50">
        <v>39</v>
      </c>
      <c r="AB284" s="48">
        <f t="shared" si="100"/>
        <v>6630</v>
      </c>
      <c r="AC284" s="52"/>
      <c r="AD284" s="50">
        <v>5</v>
      </c>
      <c r="AE284" s="54">
        <v>9.7799999999999994</v>
      </c>
      <c r="AF284" s="197">
        <f t="shared" si="110"/>
        <v>8.7219999999999995</v>
      </c>
      <c r="AG284" s="50">
        <v>39</v>
      </c>
      <c r="AH284" s="50">
        <v>37</v>
      </c>
      <c r="AI284" s="50">
        <v>28</v>
      </c>
      <c r="AJ284" s="167">
        <f t="shared" si="111"/>
        <v>4.0404000000000002E-2</v>
      </c>
      <c r="AK284" s="55"/>
      <c r="AL284" s="56" t="s">
        <v>3874</v>
      </c>
      <c r="AM284" s="56">
        <v>4203100000</v>
      </c>
      <c r="AN284" s="19"/>
      <c r="AO284" s="78" t="s">
        <v>2565</v>
      </c>
      <c r="AP284" s="21"/>
      <c r="AQ284" s="55" t="s">
        <v>2566</v>
      </c>
      <c r="AR284" s="73"/>
      <c r="AS284" s="55" t="s">
        <v>4168</v>
      </c>
      <c r="AT284" s="21"/>
      <c r="AU284" s="78" t="s">
        <v>2567</v>
      </c>
      <c r="AV284" s="61"/>
      <c r="AW284" s="55" t="s">
        <v>2568</v>
      </c>
      <c r="AX284" s="17"/>
      <c r="AY284" s="71" t="s">
        <v>2569</v>
      </c>
      <c r="AZ284" s="17"/>
      <c r="BA284" s="55" t="s">
        <v>2570</v>
      </c>
      <c r="BB284" s="73"/>
      <c r="BC284" s="78" t="s">
        <v>2571</v>
      </c>
      <c r="BD284" s="73"/>
      <c r="BE284" s="55" t="s">
        <v>4951</v>
      </c>
      <c r="BF284" s="73"/>
      <c r="BG284" s="55" t="s">
        <v>2572</v>
      </c>
      <c r="BH284" s="73"/>
      <c r="BI284" s="55" t="s">
        <v>2573</v>
      </c>
      <c r="BJ284" s="17"/>
      <c r="BK284" s="78" t="s">
        <v>2574</v>
      </c>
      <c r="BL284" s="17"/>
      <c r="BM284" s="169" t="s">
        <v>3977</v>
      </c>
      <c r="BN284" s="17"/>
      <c r="BO284" s="78" t="s">
        <v>2575</v>
      </c>
      <c r="BQ284" s="116" t="s">
        <v>2576</v>
      </c>
    </row>
    <row r="285" spans="1:69" s="65" customFormat="1" ht="13.5" customHeight="1" x14ac:dyDescent="0.2">
      <c r="A285" s="55" t="s">
        <v>82</v>
      </c>
      <c r="B285" s="67">
        <v>8718564522006</v>
      </c>
      <c r="C285" s="66" t="s">
        <v>1316</v>
      </c>
      <c r="D285" s="185" t="s">
        <v>4878</v>
      </c>
      <c r="E285" s="46" t="s">
        <v>1427</v>
      </c>
      <c r="F285" s="46" t="s">
        <v>333</v>
      </c>
      <c r="G285" s="46" t="s">
        <v>333</v>
      </c>
      <c r="H285" s="46" t="s">
        <v>1224</v>
      </c>
      <c r="I285" s="46" t="s">
        <v>4119</v>
      </c>
      <c r="J285" s="46" t="s">
        <v>4120</v>
      </c>
      <c r="K285" s="46" t="s">
        <v>333</v>
      </c>
      <c r="L285" s="46" t="s">
        <v>1144</v>
      </c>
      <c r="M285" s="68" t="s">
        <v>333</v>
      </c>
      <c r="N285" s="69">
        <v>1.86</v>
      </c>
      <c r="O285" s="68" t="s">
        <v>333</v>
      </c>
      <c r="P285" s="69">
        <f t="shared" si="112"/>
        <v>1.8228</v>
      </c>
      <c r="Q285" s="50">
        <v>350</v>
      </c>
      <c r="R285" s="50">
        <v>500</v>
      </c>
      <c r="S285" s="51">
        <v>39</v>
      </c>
      <c r="T285" s="48">
        <f t="shared" si="99"/>
        <v>6825</v>
      </c>
      <c r="U285" s="52"/>
      <c r="V285" s="50">
        <v>1</v>
      </c>
      <c r="W285" s="53">
        <v>1.86</v>
      </c>
      <c r="X285" s="196">
        <f t="shared" si="102"/>
        <v>1.8228</v>
      </c>
      <c r="Y285" s="50">
        <v>350</v>
      </c>
      <c r="Z285" s="50">
        <v>500</v>
      </c>
      <c r="AA285" s="50">
        <v>39</v>
      </c>
      <c r="AB285" s="48">
        <f t="shared" si="100"/>
        <v>6825</v>
      </c>
      <c r="AC285" s="52"/>
      <c r="AD285" s="50">
        <v>5</v>
      </c>
      <c r="AE285" s="54" t="s">
        <v>4320</v>
      </c>
      <c r="AF285" s="197">
        <f t="shared" si="110"/>
        <v>9.1140000000000008</v>
      </c>
      <c r="AG285" s="50">
        <v>39</v>
      </c>
      <c r="AH285" s="50">
        <v>37</v>
      </c>
      <c r="AI285" s="50">
        <v>28</v>
      </c>
      <c r="AJ285" s="167">
        <f t="shared" si="111"/>
        <v>4.0404000000000002E-2</v>
      </c>
      <c r="AK285" s="55"/>
      <c r="AL285" s="56" t="s">
        <v>3874</v>
      </c>
      <c r="AM285" s="56">
        <v>4203100000</v>
      </c>
      <c r="AN285" s="19"/>
      <c r="AO285" s="78" t="s">
        <v>2577</v>
      </c>
      <c r="AP285" s="21"/>
      <c r="AQ285" s="55" t="s">
        <v>2578</v>
      </c>
      <c r="AR285" s="73"/>
      <c r="AS285" s="55" t="s">
        <v>4169</v>
      </c>
      <c r="AT285" s="21"/>
      <c r="AU285" s="78" t="s">
        <v>2579</v>
      </c>
      <c r="AV285" s="61"/>
      <c r="AW285" s="55" t="s">
        <v>2580</v>
      </c>
      <c r="AX285" s="17"/>
      <c r="AY285" s="71" t="s">
        <v>2581</v>
      </c>
      <c r="AZ285" s="17"/>
      <c r="BA285" s="55" t="s">
        <v>2582</v>
      </c>
      <c r="BB285" s="73"/>
      <c r="BC285" s="78" t="s">
        <v>2583</v>
      </c>
      <c r="BD285" s="73"/>
      <c r="BE285" s="55" t="s">
        <v>2584</v>
      </c>
      <c r="BF285" s="73"/>
      <c r="BG285" s="55" t="s">
        <v>2585</v>
      </c>
      <c r="BH285" s="73"/>
      <c r="BI285" s="55" t="s">
        <v>2586</v>
      </c>
      <c r="BJ285" s="17"/>
      <c r="BK285" s="78" t="s">
        <v>2587</v>
      </c>
      <c r="BL285" s="17"/>
      <c r="BM285" s="169" t="s">
        <v>3977</v>
      </c>
      <c r="BN285" s="17"/>
      <c r="BO285" s="78" t="s">
        <v>2588</v>
      </c>
      <c r="BQ285" s="116" t="s">
        <v>2589</v>
      </c>
    </row>
    <row r="286" spans="1:69" s="65" customFormat="1" ht="13.5" customHeight="1" x14ac:dyDescent="0.2">
      <c r="A286" s="55" t="s">
        <v>83</v>
      </c>
      <c r="B286" s="67">
        <v>8718564522013</v>
      </c>
      <c r="C286" s="66" t="s">
        <v>1316</v>
      </c>
      <c r="D286" s="185" t="s">
        <v>4878</v>
      </c>
      <c r="E286" s="46" t="s">
        <v>1427</v>
      </c>
      <c r="F286" s="46" t="s">
        <v>333</v>
      </c>
      <c r="G286" s="46" t="s">
        <v>333</v>
      </c>
      <c r="H286" s="46" t="s">
        <v>1224</v>
      </c>
      <c r="I286" s="46" t="s">
        <v>4119</v>
      </c>
      <c r="J286" s="46" t="s">
        <v>4120</v>
      </c>
      <c r="K286" s="46" t="s">
        <v>333</v>
      </c>
      <c r="L286" s="46" t="s">
        <v>1144</v>
      </c>
      <c r="M286" s="68" t="s">
        <v>333</v>
      </c>
      <c r="N286" s="69">
        <v>1.98</v>
      </c>
      <c r="O286" s="68" t="s">
        <v>333</v>
      </c>
      <c r="P286" s="69">
        <f t="shared" si="112"/>
        <v>1.9403999999999999</v>
      </c>
      <c r="Q286" s="50">
        <v>355</v>
      </c>
      <c r="R286" s="50">
        <v>500</v>
      </c>
      <c r="S286" s="51">
        <v>39</v>
      </c>
      <c r="T286" s="48">
        <f t="shared" si="99"/>
        <v>6922.5</v>
      </c>
      <c r="U286" s="52"/>
      <c r="V286" s="50">
        <v>1</v>
      </c>
      <c r="W286" s="53">
        <v>1.98</v>
      </c>
      <c r="X286" s="196">
        <f t="shared" si="102"/>
        <v>1.9403999999999999</v>
      </c>
      <c r="Y286" s="50">
        <v>355</v>
      </c>
      <c r="Z286" s="50">
        <v>500</v>
      </c>
      <c r="AA286" s="50">
        <v>39</v>
      </c>
      <c r="AB286" s="48">
        <f t="shared" si="100"/>
        <v>6922.5</v>
      </c>
      <c r="AC286" s="52"/>
      <c r="AD286" s="50">
        <v>5</v>
      </c>
      <c r="AE286" s="54">
        <v>9.98</v>
      </c>
      <c r="AF286" s="197">
        <f t="shared" si="110"/>
        <v>9.702</v>
      </c>
      <c r="AG286" s="50">
        <v>39</v>
      </c>
      <c r="AH286" s="50">
        <v>37</v>
      </c>
      <c r="AI286" s="50">
        <v>28</v>
      </c>
      <c r="AJ286" s="167">
        <f t="shared" si="111"/>
        <v>4.0404000000000002E-2</v>
      </c>
      <c r="AK286" s="55"/>
      <c r="AL286" s="56" t="s">
        <v>3874</v>
      </c>
      <c r="AM286" s="56">
        <v>4203100000</v>
      </c>
      <c r="AN286" s="19"/>
      <c r="AO286" s="78" t="s">
        <v>2590</v>
      </c>
      <c r="AP286" s="21"/>
      <c r="AQ286" s="55" t="s">
        <v>2591</v>
      </c>
      <c r="AR286" s="73"/>
      <c r="AS286" s="55" t="s">
        <v>4170</v>
      </c>
      <c r="AT286" s="21"/>
      <c r="AU286" s="78" t="s">
        <v>2592</v>
      </c>
      <c r="AV286" s="61"/>
      <c r="AW286" s="55" t="s">
        <v>4963</v>
      </c>
      <c r="AX286" s="17"/>
      <c r="AY286" s="71" t="s">
        <v>2593</v>
      </c>
      <c r="AZ286" s="17"/>
      <c r="BA286" s="55" t="s">
        <v>2594</v>
      </c>
      <c r="BB286" s="73"/>
      <c r="BC286" s="78" t="s">
        <v>2595</v>
      </c>
      <c r="BD286" s="73"/>
      <c r="BE286" s="55" t="s">
        <v>4952</v>
      </c>
      <c r="BF286" s="73"/>
      <c r="BG286" s="55" t="s">
        <v>2596</v>
      </c>
      <c r="BH286" s="73"/>
      <c r="BI286" s="55" t="s">
        <v>2597</v>
      </c>
      <c r="BJ286" s="17"/>
      <c r="BK286" s="78" t="s">
        <v>2598</v>
      </c>
      <c r="BL286" s="17"/>
      <c r="BM286" s="169" t="s">
        <v>3977</v>
      </c>
      <c r="BN286" s="17"/>
      <c r="BO286" s="78" t="s">
        <v>2599</v>
      </c>
      <c r="BQ286" s="116" t="s">
        <v>2600</v>
      </c>
    </row>
    <row r="287" spans="1:69" s="65" customFormat="1" ht="13.5" customHeight="1" x14ac:dyDescent="0.2">
      <c r="A287" s="55" t="s">
        <v>358</v>
      </c>
      <c r="B287" s="67">
        <v>8718564523256</v>
      </c>
      <c r="C287" s="66" t="s">
        <v>1317</v>
      </c>
      <c r="D287" s="185" t="s">
        <v>4879</v>
      </c>
      <c r="E287" s="46" t="s">
        <v>1427</v>
      </c>
      <c r="F287" s="46" t="s">
        <v>333</v>
      </c>
      <c r="G287" s="46" t="s">
        <v>333</v>
      </c>
      <c r="H287" s="46" t="s">
        <v>1202</v>
      </c>
      <c r="I287" s="46" t="s">
        <v>4119</v>
      </c>
      <c r="J287" s="46" t="s">
        <v>4120</v>
      </c>
      <c r="K287" s="46" t="s">
        <v>333</v>
      </c>
      <c r="L287" s="46" t="s">
        <v>1144</v>
      </c>
      <c r="M287" s="68" t="s">
        <v>333</v>
      </c>
      <c r="N287" s="69">
        <v>2.2000000000000002</v>
      </c>
      <c r="O287" s="68" t="s">
        <v>333</v>
      </c>
      <c r="P287" s="69">
        <f t="shared" si="112"/>
        <v>2.1560000000000001</v>
      </c>
      <c r="Q287" s="50">
        <v>471</v>
      </c>
      <c r="R287" s="50">
        <v>385</v>
      </c>
      <c r="S287" s="51">
        <v>62</v>
      </c>
      <c r="T287" s="48">
        <f t="shared" si="99"/>
        <v>11242.77</v>
      </c>
      <c r="U287" s="52"/>
      <c r="V287" s="50">
        <v>1</v>
      </c>
      <c r="W287" s="53">
        <v>2.2000000000000002</v>
      </c>
      <c r="X287" s="196">
        <f t="shared" si="102"/>
        <v>2.1560000000000001</v>
      </c>
      <c r="Y287" s="50">
        <v>471</v>
      </c>
      <c r="Z287" s="50">
        <v>385</v>
      </c>
      <c r="AA287" s="50">
        <v>62</v>
      </c>
      <c r="AB287" s="48">
        <f t="shared" si="100"/>
        <v>11242.77</v>
      </c>
      <c r="AC287" s="52"/>
      <c r="AD287" s="50">
        <v>5</v>
      </c>
      <c r="AE287" s="54">
        <v>11.3</v>
      </c>
      <c r="AF287" s="197">
        <f t="shared" si="110"/>
        <v>10.780000000000001</v>
      </c>
      <c r="AG287" s="50">
        <v>39</v>
      </c>
      <c r="AH287" s="50">
        <v>37</v>
      </c>
      <c r="AI287" s="50">
        <v>28</v>
      </c>
      <c r="AJ287" s="167">
        <f t="shared" si="111"/>
        <v>4.0404000000000002E-2</v>
      </c>
      <c r="AK287" s="55"/>
      <c r="AL287" s="56" t="s">
        <v>3874</v>
      </c>
      <c r="AM287" s="56">
        <v>4203100000</v>
      </c>
      <c r="AN287" s="19"/>
      <c r="AO287" s="70" t="s">
        <v>2601</v>
      </c>
      <c r="AP287" s="21"/>
      <c r="AQ287" s="55" t="s">
        <v>2602</v>
      </c>
      <c r="AR287" s="73"/>
      <c r="AS287" s="55" t="s">
        <v>2603</v>
      </c>
      <c r="AT287" s="21"/>
      <c r="AU287" s="78" t="s">
        <v>2604</v>
      </c>
      <c r="AV287" s="61"/>
      <c r="AW287" s="55" t="s">
        <v>2605</v>
      </c>
      <c r="AX287" s="17"/>
      <c r="AY287" s="71" t="s">
        <v>2606</v>
      </c>
      <c r="AZ287" s="17"/>
      <c r="BA287" s="55" t="s">
        <v>2607</v>
      </c>
      <c r="BB287" s="73"/>
      <c r="BC287" s="78" t="s">
        <v>2608</v>
      </c>
      <c r="BD287" s="73"/>
      <c r="BE287" s="55" t="s">
        <v>2609</v>
      </c>
      <c r="BF287" s="73"/>
      <c r="BG287" s="55" t="s">
        <v>2610</v>
      </c>
      <c r="BH287" s="73"/>
      <c r="BI287" s="55" t="s">
        <v>2611</v>
      </c>
      <c r="BJ287" s="17"/>
      <c r="BK287" s="78" t="s">
        <v>2612</v>
      </c>
      <c r="BL287" s="17"/>
      <c r="BM287" s="169" t="s">
        <v>3978</v>
      </c>
      <c r="BN287" s="17"/>
      <c r="BO287" s="78" t="s">
        <v>2613</v>
      </c>
      <c r="BQ287" s="116" t="s">
        <v>2614</v>
      </c>
    </row>
    <row r="288" spans="1:69" s="65" customFormat="1" ht="13.5" customHeight="1" x14ac:dyDescent="0.2">
      <c r="A288" s="55" t="s">
        <v>359</v>
      </c>
      <c r="B288" s="67">
        <v>8718564523263</v>
      </c>
      <c r="C288" s="66" t="s">
        <v>1317</v>
      </c>
      <c r="D288" s="185" t="s">
        <v>4879</v>
      </c>
      <c r="E288" s="46" t="s">
        <v>1427</v>
      </c>
      <c r="F288" s="46" t="s">
        <v>333</v>
      </c>
      <c r="G288" s="46" t="s">
        <v>333</v>
      </c>
      <c r="H288" s="46" t="s">
        <v>1202</v>
      </c>
      <c r="I288" s="46" t="s">
        <v>4119</v>
      </c>
      <c r="J288" s="46" t="s">
        <v>4120</v>
      </c>
      <c r="K288" s="46" t="s">
        <v>333</v>
      </c>
      <c r="L288" s="46" t="s">
        <v>1144</v>
      </c>
      <c r="M288" s="68" t="s">
        <v>333</v>
      </c>
      <c r="N288" s="69">
        <v>1.8</v>
      </c>
      <c r="O288" s="68" t="s">
        <v>333</v>
      </c>
      <c r="P288" s="69">
        <f t="shared" si="112"/>
        <v>1.764</v>
      </c>
      <c r="Q288" s="50">
        <v>471</v>
      </c>
      <c r="R288" s="50">
        <v>385</v>
      </c>
      <c r="S288" s="51">
        <v>58</v>
      </c>
      <c r="T288" s="48">
        <f t="shared" si="99"/>
        <v>10517.429999999998</v>
      </c>
      <c r="U288" s="52"/>
      <c r="V288" s="50">
        <v>1</v>
      </c>
      <c r="W288" s="53">
        <v>1.8</v>
      </c>
      <c r="X288" s="196">
        <f t="shared" si="102"/>
        <v>1.764</v>
      </c>
      <c r="Y288" s="50">
        <v>471</v>
      </c>
      <c r="Z288" s="50">
        <v>385</v>
      </c>
      <c r="AA288" s="50">
        <v>58</v>
      </c>
      <c r="AB288" s="48">
        <f t="shared" si="100"/>
        <v>10517.429999999998</v>
      </c>
      <c r="AC288" s="52"/>
      <c r="AD288" s="50">
        <v>5</v>
      </c>
      <c r="AE288" s="54">
        <v>10.56</v>
      </c>
      <c r="AF288" s="197">
        <f t="shared" si="110"/>
        <v>8.82</v>
      </c>
      <c r="AG288" s="50">
        <v>39</v>
      </c>
      <c r="AH288" s="50">
        <v>37</v>
      </c>
      <c r="AI288" s="50">
        <v>28</v>
      </c>
      <c r="AJ288" s="167">
        <f t="shared" si="111"/>
        <v>4.0404000000000002E-2</v>
      </c>
      <c r="AK288" s="55"/>
      <c r="AL288" s="56" t="s">
        <v>3874</v>
      </c>
      <c r="AM288" s="56">
        <v>4203100000</v>
      </c>
      <c r="AN288" s="19"/>
      <c r="AO288" s="70" t="s">
        <v>2601</v>
      </c>
      <c r="AP288" s="21"/>
      <c r="AQ288" s="55" t="s">
        <v>2615</v>
      </c>
      <c r="AR288" s="73"/>
      <c r="AS288" s="55" t="s">
        <v>2603</v>
      </c>
      <c r="AT288" s="21"/>
      <c r="AU288" s="78" t="s">
        <v>2604</v>
      </c>
      <c r="AV288" s="61"/>
      <c r="AW288" s="55" t="s">
        <v>2605</v>
      </c>
      <c r="AX288" s="17"/>
      <c r="AY288" s="71" t="s">
        <v>2606</v>
      </c>
      <c r="AZ288" s="17"/>
      <c r="BA288" s="55" t="s">
        <v>2607</v>
      </c>
      <c r="BB288" s="73"/>
      <c r="BC288" s="78" t="s">
        <v>2608</v>
      </c>
      <c r="BD288" s="73"/>
      <c r="BE288" s="55" t="s">
        <v>2616</v>
      </c>
      <c r="BF288" s="73"/>
      <c r="BG288" s="55" t="s">
        <v>2610</v>
      </c>
      <c r="BH288" s="73"/>
      <c r="BI288" s="55" t="s">
        <v>2611</v>
      </c>
      <c r="BJ288" s="17"/>
      <c r="BK288" s="78" t="s">
        <v>2612</v>
      </c>
      <c r="BL288" s="17"/>
      <c r="BM288" s="169" t="s">
        <v>4198</v>
      </c>
      <c r="BN288" s="17"/>
      <c r="BO288" s="78" t="s">
        <v>2613</v>
      </c>
      <c r="BQ288" s="116" t="s">
        <v>2617</v>
      </c>
    </row>
    <row r="289" spans="1:69" s="65" customFormat="1" ht="13.5" customHeight="1" x14ac:dyDescent="0.2">
      <c r="A289" s="55" t="s">
        <v>360</v>
      </c>
      <c r="B289" s="67">
        <v>8718564523270</v>
      </c>
      <c r="C289" s="66" t="s">
        <v>1317</v>
      </c>
      <c r="D289" s="185" t="s">
        <v>4879</v>
      </c>
      <c r="E289" s="46" t="s">
        <v>1427</v>
      </c>
      <c r="F289" s="46" t="s">
        <v>333</v>
      </c>
      <c r="G289" s="46" t="s">
        <v>333</v>
      </c>
      <c r="H289" s="46" t="s">
        <v>1202</v>
      </c>
      <c r="I289" s="46" t="s">
        <v>4119</v>
      </c>
      <c r="J289" s="46" t="s">
        <v>4120</v>
      </c>
      <c r="K289" s="46" t="s">
        <v>333</v>
      </c>
      <c r="L289" s="46" t="s">
        <v>1144</v>
      </c>
      <c r="M289" s="68" t="s">
        <v>333</v>
      </c>
      <c r="N289" s="69">
        <v>2.42</v>
      </c>
      <c r="O289" s="68" t="s">
        <v>333</v>
      </c>
      <c r="P289" s="69">
        <f t="shared" si="112"/>
        <v>2.3715999999999999</v>
      </c>
      <c r="Q289" s="50">
        <v>471</v>
      </c>
      <c r="R289" s="50">
        <v>385</v>
      </c>
      <c r="S289" s="51">
        <v>74</v>
      </c>
      <c r="T289" s="48">
        <f t="shared" si="99"/>
        <v>13418.789999999999</v>
      </c>
      <c r="U289" s="52"/>
      <c r="V289" s="50">
        <v>1</v>
      </c>
      <c r="W289" s="53">
        <v>2.42</v>
      </c>
      <c r="X289" s="196">
        <f t="shared" si="102"/>
        <v>2.3715999999999999</v>
      </c>
      <c r="Y289" s="50">
        <v>471</v>
      </c>
      <c r="Z289" s="50">
        <v>285</v>
      </c>
      <c r="AA289" s="50">
        <v>74</v>
      </c>
      <c r="AB289" s="48">
        <f t="shared" si="100"/>
        <v>9933.39</v>
      </c>
      <c r="AC289" s="52"/>
      <c r="AD289" s="50">
        <v>5</v>
      </c>
      <c r="AE289" s="54">
        <v>12.26</v>
      </c>
      <c r="AF289" s="197">
        <f t="shared" si="110"/>
        <v>11.858000000000001</v>
      </c>
      <c r="AG289" s="50">
        <v>39</v>
      </c>
      <c r="AH289" s="50">
        <v>37</v>
      </c>
      <c r="AI289" s="50">
        <v>28</v>
      </c>
      <c r="AJ289" s="167">
        <f t="shared" si="111"/>
        <v>4.0404000000000002E-2</v>
      </c>
      <c r="AK289" s="55"/>
      <c r="AL289" s="56" t="s">
        <v>3874</v>
      </c>
      <c r="AM289" s="56">
        <v>4203100000</v>
      </c>
      <c r="AN289" s="19"/>
      <c r="AO289" s="70" t="s">
        <v>2601</v>
      </c>
      <c r="AP289" s="21"/>
      <c r="AQ289" s="55" t="s">
        <v>2602</v>
      </c>
      <c r="AR289" s="73"/>
      <c r="AS289" s="55" t="s">
        <v>2603</v>
      </c>
      <c r="AT289" s="21"/>
      <c r="AU289" s="78" t="s">
        <v>2604</v>
      </c>
      <c r="AV289" s="61"/>
      <c r="AW289" s="55" t="s">
        <v>2605</v>
      </c>
      <c r="AX289" s="17"/>
      <c r="AY289" s="71" t="s">
        <v>2606</v>
      </c>
      <c r="AZ289" s="17"/>
      <c r="BA289" s="55" t="s">
        <v>2607</v>
      </c>
      <c r="BB289" s="73"/>
      <c r="BC289" s="78" t="s">
        <v>2608</v>
      </c>
      <c r="BD289" s="73"/>
      <c r="BE289" s="55" t="s">
        <v>2609</v>
      </c>
      <c r="BF289" s="73"/>
      <c r="BG289" s="55" t="s">
        <v>2610</v>
      </c>
      <c r="BH289" s="73"/>
      <c r="BI289" s="55" t="s">
        <v>2611</v>
      </c>
      <c r="BJ289" s="17"/>
      <c r="BK289" s="78" t="s">
        <v>2612</v>
      </c>
      <c r="BL289" s="17"/>
      <c r="BM289" s="169" t="s">
        <v>3978</v>
      </c>
      <c r="BN289" s="17"/>
      <c r="BO289" s="78" t="s">
        <v>2613</v>
      </c>
      <c r="BQ289" s="116" t="s">
        <v>2617</v>
      </c>
    </row>
    <row r="290" spans="1:69" s="65" customFormat="1" ht="13.5" customHeight="1" x14ac:dyDescent="0.2">
      <c r="A290" s="55" t="s">
        <v>361</v>
      </c>
      <c r="B290" s="67">
        <v>8718564523287</v>
      </c>
      <c r="C290" s="66" t="s">
        <v>1318</v>
      </c>
      <c r="D290" s="185" t="s">
        <v>4880</v>
      </c>
      <c r="E290" s="46" t="s">
        <v>1427</v>
      </c>
      <c r="F290" s="46" t="s">
        <v>333</v>
      </c>
      <c r="G290" s="46" t="s">
        <v>333</v>
      </c>
      <c r="H290" s="46" t="s">
        <v>1202</v>
      </c>
      <c r="I290" s="46" t="s">
        <v>4119</v>
      </c>
      <c r="J290" s="46" t="s">
        <v>4120</v>
      </c>
      <c r="K290" s="46" t="s">
        <v>333</v>
      </c>
      <c r="L290" s="46" t="s">
        <v>1144</v>
      </c>
      <c r="M290" s="68" t="s">
        <v>333</v>
      </c>
      <c r="N290" s="69">
        <v>2.16</v>
      </c>
      <c r="O290" s="68" t="s">
        <v>333</v>
      </c>
      <c r="P290" s="69">
        <f t="shared" si="112"/>
        <v>2.1168</v>
      </c>
      <c r="Q290" s="50">
        <v>438</v>
      </c>
      <c r="R290" s="50">
        <v>322</v>
      </c>
      <c r="S290" s="51">
        <v>65</v>
      </c>
      <c r="T290" s="48">
        <f t="shared" si="99"/>
        <v>9167.34</v>
      </c>
      <c r="U290" s="52"/>
      <c r="V290" s="50">
        <v>1</v>
      </c>
      <c r="W290" s="53">
        <v>2.16</v>
      </c>
      <c r="X290" s="196">
        <f t="shared" si="102"/>
        <v>2.1168</v>
      </c>
      <c r="Y290" s="50">
        <v>438</v>
      </c>
      <c r="Z290" s="50">
        <v>322</v>
      </c>
      <c r="AA290" s="50">
        <v>65</v>
      </c>
      <c r="AB290" s="48">
        <f t="shared" si="100"/>
        <v>9167.34</v>
      </c>
      <c r="AC290" s="52"/>
      <c r="AD290" s="50">
        <v>5</v>
      </c>
      <c r="AE290" s="54">
        <v>10.88</v>
      </c>
      <c r="AF290" s="197">
        <f t="shared" si="110"/>
        <v>10.584</v>
      </c>
      <c r="AG290" s="50">
        <v>39</v>
      </c>
      <c r="AH290" s="50">
        <v>37</v>
      </c>
      <c r="AI290" s="50">
        <v>28</v>
      </c>
      <c r="AJ290" s="167">
        <f t="shared" si="111"/>
        <v>4.0404000000000002E-2</v>
      </c>
      <c r="AK290" s="55"/>
      <c r="AL290" s="56" t="s">
        <v>3874</v>
      </c>
      <c r="AM290" s="56">
        <v>4203100000</v>
      </c>
      <c r="AN290" s="19"/>
      <c r="AO290" s="78" t="s">
        <v>2618</v>
      </c>
      <c r="AP290" s="21"/>
      <c r="AQ290" s="55" t="s">
        <v>2619</v>
      </c>
      <c r="AR290" s="73"/>
      <c r="AS290" s="55" t="s">
        <v>2620</v>
      </c>
      <c r="AT290" s="21"/>
      <c r="AU290" s="78" t="s">
        <v>2621</v>
      </c>
      <c r="AV290" s="61"/>
      <c r="AW290" s="55" t="s">
        <v>2622</v>
      </c>
      <c r="AX290" s="17"/>
      <c r="AY290" s="71" t="s">
        <v>2623</v>
      </c>
      <c r="AZ290" s="17"/>
      <c r="BA290" s="55" t="s">
        <v>2607</v>
      </c>
      <c r="BB290" s="73"/>
      <c r="BC290" s="78" t="s">
        <v>2624</v>
      </c>
      <c r="BD290" s="73"/>
      <c r="BE290" s="55" t="s">
        <v>2625</v>
      </c>
      <c r="BF290" s="73"/>
      <c r="BG290" s="72" t="s">
        <v>2626</v>
      </c>
      <c r="BH290" s="73"/>
      <c r="BI290" s="55" t="s">
        <v>2627</v>
      </c>
      <c r="BJ290" s="17"/>
      <c r="BK290" s="78" t="s">
        <v>2628</v>
      </c>
      <c r="BL290" s="17"/>
      <c r="BM290" s="169" t="s">
        <v>4199</v>
      </c>
      <c r="BN290" s="17"/>
      <c r="BO290" s="78" t="s">
        <v>2629</v>
      </c>
      <c r="BQ290" s="116" t="s">
        <v>2630</v>
      </c>
    </row>
    <row r="291" spans="1:69" s="65" customFormat="1" ht="13.5" customHeight="1" x14ac:dyDescent="0.2">
      <c r="A291" s="55" t="s">
        <v>377</v>
      </c>
      <c r="B291" s="67">
        <v>8718564523294</v>
      </c>
      <c r="C291" s="66" t="s">
        <v>1318</v>
      </c>
      <c r="D291" s="185" t="s">
        <v>4880</v>
      </c>
      <c r="E291" s="46" t="s">
        <v>1427</v>
      </c>
      <c r="F291" s="46" t="s">
        <v>333</v>
      </c>
      <c r="G291" s="46" t="s">
        <v>333</v>
      </c>
      <c r="H291" s="46" t="s">
        <v>1202</v>
      </c>
      <c r="I291" s="46" t="s">
        <v>4119</v>
      </c>
      <c r="J291" s="46" t="s">
        <v>4120</v>
      </c>
      <c r="K291" s="46" t="s">
        <v>333</v>
      </c>
      <c r="L291" s="46" t="s">
        <v>1144</v>
      </c>
      <c r="M291" s="68" t="s">
        <v>333</v>
      </c>
      <c r="N291" s="69">
        <v>2.02</v>
      </c>
      <c r="O291" s="68" t="s">
        <v>333</v>
      </c>
      <c r="P291" s="69">
        <f t="shared" si="112"/>
        <v>1.9796</v>
      </c>
      <c r="Q291" s="50">
        <v>435</v>
      </c>
      <c r="R291" s="50">
        <v>321</v>
      </c>
      <c r="S291" s="51">
        <v>64</v>
      </c>
      <c r="T291" s="48">
        <f t="shared" si="99"/>
        <v>8936.64</v>
      </c>
      <c r="U291" s="52"/>
      <c r="V291" s="50">
        <v>1</v>
      </c>
      <c r="W291" s="53">
        <v>2.02</v>
      </c>
      <c r="X291" s="196">
        <f t="shared" si="102"/>
        <v>1.9796</v>
      </c>
      <c r="Y291" s="50">
        <v>435</v>
      </c>
      <c r="Z291" s="50">
        <v>321</v>
      </c>
      <c r="AA291" s="50">
        <v>64</v>
      </c>
      <c r="AB291" s="48">
        <f t="shared" si="100"/>
        <v>8936.64</v>
      </c>
      <c r="AC291" s="52"/>
      <c r="AD291" s="50">
        <v>5</v>
      </c>
      <c r="AE291" s="54">
        <v>10.18</v>
      </c>
      <c r="AF291" s="197">
        <f t="shared" si="110"/>
        <v>9.8979999999999997</v>
      </c>
      <c r="AG291" s="50">
        <v>39</v>
      </c>
      <c r="AH291" s="50">
        <v>37</v>
      </c>
      <c r="AI291" s="50">
        <v>28</v>
      </c>
      <c r="AJ291" s="167">
        <f t="shared" si="111"/>
        <v>4.0404000000000002E-2</v>
      </c>
      <c r="AK291" s="55"/>
      <c r="AL291" s="56" t="s">
        <v>3874</v>
      </c>
      <c r="AM291" s="56">
        <v>4203100000</v>
      </c>
      <c r="AN291" s="19"/>
      <c r="AO291" s="78" t="s">
        <v>2618</v>
      </c>
      <c r="AP291" s="21"/>
      <c r="AQ291" s="55" t="s">
        <v>2619</v>
      </c>
      <c r="AR291" s="73"/>
      <c r="AS291" s="55" t="s">
        <v>2620</v>
      </c>
      <c r="AT291" s="21"/>
      <c r="AU291" s="78" t="s">
        <v>2621</v>
      </c>
      <c r="AV291" s="61"/>
      <c r="AW291" s="55" t="s">
        <v>2622</v>
      </c>
      <c r="AX291" s="17"/>
      <c r="AY291" s="71" t="s">
        <v>2623</v>
      </c>
      <c r="AZ291" s="17"/>
      <c r="BA291" s="55" t="s">
        <v>2607</v>
      </c>
      <c r="BB291" s="73"/>
      <c r="BC291" s="78" t="s">
        <v>2624</v>
      </c>
      <c r="BD291" s="73"/>
      <c r="BE291" s="55" t="s">
        <v>2625</v>
      </c>
      <c r="BF291" s="73"/>
      <c r="BG291" s="72" t="s">
        <v>2626</v>
      </c>
      <c r="BH291" s="73"/>
      <c r="BI291" s="55" t="s">
        <v>2627</v>
      </c>
      <c r="BJ291" s="17"/>
      <c r="BK291" s="78" t="s">
        <v>2628</v>
      </c>
      <c r="BL291" s="17"/>
      <c r="BM291" s="169" t="s">
        <v>3979</v>
      </c>
      <c r="BN291" s="17"/>
      <c r="BO291" s="78" t="s">
        <v>2629</v>
      </c>
      <c r="BQ291" s="116" t="s">
        <v>2630</v>
      </c>
    </row>
    <row r="292" spans="1:69" s="65" customFormat="1" ht="13.5" customHeight="1" x14ac:dyDescent="0.2">
      <c r="A292" s="55" t="s">
        <v>362</v>
      </c>
      <c r="B292" s="67">
        <v>8718564523300</v>
      </c>
      <c r="C292" s="66" t="s">
        <v>1318</v>
      </c>
      <c r="D292" s="185" t="s">
        <v>4880</v>
      </c>
      <c r="E292" s="46" t="s">
        <v>1427</v>
      </c>
      <c r="F292" s="46" t="s">
        <v>333</v>
      </c>
      <c r="G292" s="46" t="s">
        <v>333</v>
      </c>
      <c r="H292" s="46" t="s">
        <v>1202</v>
      </c>
      <c r="I292" s="46" t="s">
        <v>4119</v>
      </c>
      <c r="J292" s="46" t="s">
        <v>4120</v>
      </c>
      <c r="K292" s="46" t="s">
        <v>333</v>
      </c>
      <c r="L292" s="46" t="s">
        <v>1144</v>
      </c>
      <c r="M292" s="68" t="s">
        <v>333</v>
      </c>
      <c r="N292" s="69">
        <v>2.2000000000000002</v>
      </c>
      <c r="O292" s="68" t="s">
        <v>333</v>
      </c>
      <c r="P292" s="69">
        <f t="shared" si="112"/>
        <v>2.1560000000000001</v>
      </c>
      <c r="Q292" s="50">
        <v>444</v>
      </c>
      <c r="R292" s="50">
        <v>322</v>
      </c>
      <c r="S292" s="51">
        <v>66</v>
      </c>
      <c r="T292" s="48">
        <f t="shared" si="99"/>
        <v>9435.887999999999</v>
      </c>
      <c r="U292" s="52"/>
      <c r="V292" s="50">
        <v>1</v>
      </c>
      <c r="W292" s="53">
        <v>2.2000000000000002</v>
      </c>
      <c r="X292" s="196">
        <f t="shared" si="102"/>
        <v>2.1560000000000001</v>
      </c>
      <c r="Y292" s="50">
        <v>444</v>
      </c>
      <c r="Z292" s="50">
        <v>322</v>
      </c>
      <c r="AA292" s="50">
        <v>66</v>
      </c>
      <c r="AB292" s="48">
        <f t="shared" si="100"/>
        <v>9435.887999999999</v>
      </c>
      <c r="AC292" s="52"/>
      <c r="AD292" s="50">
        <v>5</v>
      </c>
      <c r="AE292" s="54">
        <v>11.3</v>
      </c>
      <c r="AF292" s="197">
        <f t="shared" si="110"/>
        <v>10.780000000000001</v>
      </c>
      <c r="AG292" s="50">
        <v>39</v>
      </c>
      <c r="AH292" s="50">
        <v>37</v>
      </c>
      <c r="AI292" s="50">
        <v>28</v>
      </c>
      <c r="AJ292" s="167">
        <f t="shared" si="111"/>
        <v>4.0404000000000002E-2</v>
      </c>
      <c r="AK292" s="55"/>
      <c r="AL292" s="56" t="s">
        <v>3874</v>
      </c>
      <c r="AM292" s="56">
        <v>4203100000</v>
      </c>
      <c r="AN292" s="19"/>
      <c r="AO292" s="78" t="s">
        <v>2618</v>
      </c>
      <c r="AP292" s="21"/>
      <c r="AQ292" s="55" t="s">
        <v>2619</v>
      </c>
      <c r="AR292" s="73"/>
      <c r="AS292" s="55" t="s">
        <v>2620</v>
      </c>
      <c r="AT292" s="21"/>
      <c r="AU292" s="78" t="s">
        <v>2621</v>
      </c>
      <c r="AV292" s="61"/>
      <c r="AW292" s="55" t="s">
        <v>2622</v>
      </c>
      <c r="AX292" s="17"/>
      <c r="AY292" s="71" t="s">
        <v>2623</v>
      </c>
      <c r="AZ292" s="17"/>
      <c r="BA292" s="55" t="s">
        <v>2607</v>
      </c>
      <c r="BB292" s="73"/>
      <c r="BC292" s="78" t="s">
        <v>2624</v>
      </c>
      <c r="BD292" s="73"/>
      <c r="BE292" s="55" t="s">
        <v>2625</v>
      </c>
      <c r="BF292" s="73"/>
      <c r="BG292" s="72" t="s">
        <v>2626</v>
      </c>
      <c r="BH292" s="73"/>
      <c r="BI292" s="55" t="s">
        <v>2627</v>
      </c>
      <c r="BJ292" s="17"/>
      <c r="BK292" s="78" t="s">
        <v>2628</v>
      </c>
      <c r="BL292" s="17"/>
      <c r="BM292" s="169" t="s">
        <v>3979</v>
      </c>
      <c r="BN292" s="17"/>
      <c r="BO292" s="78" t="s">
        <v>2629</v>
      </c>
      <c r="BQ292" s="116" t="s">
        <v>2630</v>
      </c>
    </row>
    <row r="293" spans="1:69" s="65" customFormat="1" ht="13.5" customHeight="1" x14ac:dyDescent="0.2">
      <c r="A293" s="55" t="s">
        <v>363</v>
      </c>
      <c r="B293" s="67">
        <v>8718564523317</v>
      </c>
      <c r="C293" s="66" t="s">
        <v>1318</v>
      </c>
      <c r="D293" s="185" t="s">
        <v>4880</v>
      </c>
      <c r="E293" s="46" t="s">
        <v>1427</v>
      </c>
      <c r="F293" s="46" t="s">
        <v>333</v>
      </c>
      <c r="G293" s="46" t="s">
        <v>333</v>
      </c>
      <c r="H293" s="46" t="s">
        <v>1202</v>
      </c>
      <c r="I293" s="46" t="s">
        <v>4119</v>
      </c>
      <c r="J293" s="46" t="s">
        <v>4120</v>
      </c>
      <c r="K293" s="46" t="s">
        <v>333</v>
      </c>
      <c r="L293" s="46" t="s">
        <v>1144</v>
      </c>
      <c r="M293" s="68" t="s">
        <v>333</v>
      </c>
      <c r="N293" s="69">
        <v>2.2999999999999998</v>
      </c>
      <c r="O293" s="68" t="s">
        <v>333</v>
      </c>
      <c r="P293" s="69">
        <f t="shared" si="112"/>
        <v>2.254</v>
      </c>
      <c r="Q293" s="50">
        <v>445</v>
      </c>
      <c r="R293" s="50">
        <v>323</v>
      </c>
      <c r="S293" s="51">
        <v>67</v>
      </c>
      <c r="T293" s="48">
        <f t="shared" si="99"/>
        <v>9630.244999999999</v>
      </c>
      <c r="U293" s="52"/>
      <c r="V293" s="50">
        <v>1</v>
      </c>
      <c r="W293" s="53">
        <v>2.2999999999999998</v>
      </c>
      <c r="X293" s="196">
        <f t="shared" si="102"/>
        <v>2.254</v>
      </c>
      <c r="Y293" s="50">
        <v>445</v>
      </c>
      <c r="Z293" s="50">
        <v>323</v>
      </c>
      <c r="AA293" s="50">
        <v>67</v>
      </c>
      <c r="AB293" s="48">
        <f t="shared" si="100"/>
        <v>9630.244999999999</v>
      </c>
      <c r="AC293" s="52"/>
      <c r="AD293" s="50">
        <v>5</v>
      </c>
      <c r="AE293" s="54">
        <v>11.64</v>
      </c>
      <c r="AF293" s="197">
        <f t="shared" si="110"/>
        <v>11.27</v>
      </c>
      <c r="AG293" s="50">
        <v>39</v>
      </c>
      <c r="AH293" s="50">
        <v>37</v>
      </c>
      <c r="AI293" s="50">
        <v>28</v>
      </c>
      <c r="AJ293" s="167">
        <f t="shared" si="111"/>
        <v>4.0404000000000002E-2</v>
      </c>
      <c r="AK293" s="55"/>
      <c r="AL293" s="56" t="s">
        <v>3874</v>
      </c>
      <c r="AM293" s="56">
        <v>4203100000</v>
      </c>
      <c r="AN293" s="19"/>
      <c r="AO293" s="78" t="s">
        <v>2618</v>
      </c>
      <c r="AP293" s="21"/>
      <c r="AQ293" s="55" t="s">
        <v>2619</v>
      </c>
      <c r="AR293" s="73"/>
      <c r="AS293" s="55" t="s">
        <v>2620</v>
      </c>
      <c r="AT293" s="21"/>
      <c r="AU293" s="78" t="s">
        <v>2621</v>
      </c>
      <c r="AV293" s="61"/>
      <c r="AW293" s="55" t="s">
        <v>2622</v>
      </c>
      <c r="AX293" s="17"/>
      <c r="AY293" s="71" t="s">
        <v>2623</v>
      </c>
      <c r="AZ293" s="17"/>
      <c r="BA293" s="55" t="s">
        <v>2607</v>
      </c>
      <c r="BB293" s="73"/>
      <c r="BC293" s="78" t="s">
        <v>2624</v>
      </c>
      <c r="BD293" s="73"/>
      <c r="BE293" s="55" t="s">
        <v>2625</v>
      </c>
      <c r="BF293" s="73"/>
      <c r="BG293" s="72" t="s">
        <v>2626</v>
      </c>
      <c r="BH293" s="73"/>
      <c r="BI293" s="55" t="s">
        <v>2627</v>
      </c>
      <c r="BJ293" s="17"/>
      <c r="BK293" s="78" t="s">
        <v>2628</v>
      </c>
      <c r="BL293" s="17"/>
      <c r="BM293" s="169" t="s">
        <v>3979</v>
      </c>
      <c r="BN293" s="17"/>
      <c r="BO293" s="78" t="s">
        <v>2629</v>
      </c>
      <c r="BQ293" s="116" t="s">
        <v>2630</v>
      </c>
    </row>
    <row r="294" spans="1:69" s="65" customFormat="1" ht="13.5" customHeight="1" x14ac:dyDescent="0.2">
      <c r="A294" s="55" t="s">
        <v>364</v>
      </c>
      <c r="B294" s="67">
        <v>8718564523324</v>
      </c>
      <c r="C294" s="66" t="s">
        <v>1319</v>
      </c>
      <c r="D294" s="185" t="s">
        <v>4881</v>
      </c>
      <c r="E294" s="46" t="s">
        <v>1427</v>
      </c>
      <c r="F294" s="46" t="s">
        <v>333</v>
      </c>
      <c r="G294" s="46" t="s">
        <v>333</v>
      </c>
      <c r="H294" s="46" t="s">
        <v>1202</v>
      </c>
      <c r="I294" s="46" t="s">
        <v>4121</v>
      </c>
      <c r="J294" s="46" t="s">
        <v>4122</v>
      </c>
      <c r="K294" s="46" t="s">
        <v>333</v>
      </c>
      <c r="L294" s="46" t="s">
        <v>1144</v>
      </c>
      <c r="M294" s="68" t="s">
        <v>333</v>
      </c>
      <c r="N294" s="69">
        <v>1.06</v>
      </c>
      <c r="O294" s="68" t="s">
        <v>333</v>
      </c>
      <c r="P294" s="69">
        <f t="shared" si="112"/>
        <v>1.0387999999999999</v>
      </c>
      <c r="Q294" s="50">
        <v>288</v>
      </c>
      <c r="R294" s="50">
        <v>344</v>
      </c>
      <c r="S294" s="51">
        <v>38</v>
      </c>
      <c r="T294" s="48">
        <f t="shared" si="99"/>
        <v>3764.7359999999999</v>
      </c>
      <c r="U294" s="52"/>
      <c r="V294" s="50">
        <v>1</v>
      </c>
      <c r="W294" s="53">
        <v>1.06</v>
      </c>
      <c r="X294" s="196">
        <f t="shared" si="102"/>
        <v>1.0387999999999999</v>
      </c>
      <c r="Y294" s="50">
        <v>288</v>
      </c>
      <c r="Z294" s="50">
        <v>344</v>
      </c>
      <c r="AA294" s="50">
        <v>38</v>
      </c>
      <c r="AB294" s="48">
        <f t="shared" si="100"/>
        <v>3764.7359999999999</v>
      </c>
      <c r="AC294" s="52"/>
      <c r="AD294" s="50">
        <v>20</v>
      </c>
      <c r="AE294" s="54">
        <v>22.1</v>
      </c>
      <c r="AF294" s="197">
        <f t="shared" si="110"/>
        <v>20.776</v>
      </c>
      <c r="AG294" s="50">
        <v>38</v>
      </c>
      <c r="AH294" s="50">
        <v>35</v>
      </c>
      <c r="AI294" s="50">
        <v>38</v>
      </c>
      <c r="AJ294" s="167">
        <f t="shared" si="111"/>
        <v>5.0540000000000002E-2</v>
      </c>
      <c r="AK294" s="55"/>
      <c r="AL294" s="56" t="s">
        <v>3874</v>
      </c>
      <c r="AM294" s="56">
        <v>4203100000</v>
      </c>
      <c r="AN294" s="19"/>
      <c r="AO294" s="78" t="s">
        <v>2631</v>
      </c>
      <c r="AP294" s="21"/>
      <c r="AQ294" s="55" t="s">
        <v>2632</v>
      </c>
      <c r="AR294" s="73"/>
      <c r="AS294" s="55" t="s">
        <v>2633</v>
      </c>
      <c r="AT294" s="21"/>
      <c r="AU294" s="78" t="s">
        <v>2634</v>
      </c>
      <c r="AV294" s="61"/>
      <c r="AW294" s="55" t="s">
        <v>2635</v>
      </c>
      <c r="AX294" s="17"/>
      <c r="AY294" s="71" t="s">
        <v>2636</v>
      </c>
      <c r="AZ294" s="17"/>
      <c r="BA294" s="55" t="s">
        <v>2637</v>
      </c>
      <c r="BB294" s="73"/>
      <c r="BC294" s="78" t="s">
        <v>2638</v>
      </c>
      <c r="BD294" s="73"/>
      <c r="BE294" s="55" t="s">
        <v>2639</v>
      </c>
      <c r="BF294" s="73"/>
      <c r="BG294" s="55" t="s">
        <v>2640</v>
      </c>
      <c r="BH294" s="73"/>
      <c r="BI294" s="55" t="s">
        <v>2641</v>
      </c>
      <c r="BJ294" s="17"/>
      <c r="BK294" s="78" t="s">
        <v>2642</v>
      </c>
      <c r="BL294" s="17"/>
      <c r="BM294" s="169" t="s">
        <v>3980</v>
      </c>
      <c r="BN294" s="17"/>
      <c r="BO294" s="78" t="s">
        <v>2643</v>
      </c>
      <c r="BQ294" s="116" t="s">
        <v>2644</v>
      </c>
    </row>
    <row r="295" spans="1:69" s="65" customFormat="1" ht="13.5" customHeight="1" x14ac:dyDescent="0.2">
      <c r="A295" s="55" t="s">
        <v>365</v>
      </c>
      <c r="B295" s="67">
        <v>8718564523331</v>
      </c>
      <c r="C295" s="66" t="s">
        <v>1319</v>
      </c>
      <c r="D295" s="185" t="s">
        <v>4881</v>
      </c>
      <c r="E295" s="46" t="s">
        <v>1427</v>
      </c>
      <c r="F295" s="46" t="s">
        <v>333</v>
      </c>
      <c r="G295" s="46" t="s">
        <v>333</v>
      </c>
      <c r="H295" s="46" t="s">
        <v>1202</v>
      </c>
      <c r="I295" s="46" t="s">
        <v>4121</v>
      </c>
      <c r="J295" s="46" t="s">
        <v>4122</v>
      </c>
      <c r="K295" s="46" t="s">
        <v>333</v>
      </c>
      <c r="L295" s="46" t="s">
        <v>1144</v>
      </c>
      <c r="M295" s="68" t="s">
        <v>333</v>
      </c>
      <c r="N295" s="69">
        <v>1.2</v>
      </c>
      <c r="O295" s="68" t="s">
        <v>333</v>
      </c>
      <c r="P295" s="69">
        <f t="shared" si="112"/>
        <v>1.1759999999999999</v>
      </c>
      <c r="Q295" s="50">
        <v>298</v>
      </c>
      <c r="R295" s="50">
        <v>348</v>
      </c>
      <c r="S295" s="51">
        <v>43</v>
      </c>
      <c r="T295" s="48">
        <f t="shared" si="99"/>
        <v>4459.2719999999999</v>
      </c>
      <c r="U295" s="52"/>
      <c r="V295" s="50">
        <v>1</v>
      </c>
      <c r="W295" s="53">
        <v>1.2</v>
      </c>
      <c r="X295" s="196">
        <f t="shared" si="102"/>
        <v>1.1759999999999999</v>
      </c>
      <c r="Y295" s="50">
        <v>298</v>
      </c>
      <c r="Z295" s="50">
        <v>348</v>
      </c>
      <c r="AA295" s="50">
        <v>43</v>
      </c>
      <c r="AB295" s="48">
        <f t="shared" si="100"/>
        <v>4459.2719999999999</v>
      </c>
      <c r="AC295" s="52"/>
      <c r="AD295" s="50">
        <v>20</v>
      </c>
      <c r="AE295" s="54">
        <v>24.32</v>
      </c>
      <c r="AF295" s="197">
        <f t="shared" si="110"/>
        <v>23.52</v>
      </c>
      <c r="AG295" s="50">
        <v>38</v>
      </c>
      <c r="AH295" s="50">
        <v>35</v>
      </c>
      <c r="AI295" s="50">
        <v>38</v>
      </c>
      <c r="AJ295" s="167">
        <f t="shared" si="111"/>
        <v>5.0540000000000002E-2</v>
      </c>
      <c r="AK295" s="55"/>
      <c r="AL295" s="56" t="s">
        <v>3874</v>
      </c>
      <c r="AM295" s="56">
        <v>4203100000</v>
      </c>
      <c r="AN295" s="19"/>
      <c r="AO295" s="78" t="s">
        <v>2631</v>
      </c>
      <c r="AP295" s="21"/>
      <c r="AQ295" s="55" t="s">
        <v>2632</v>
      </c>
      <c r="AR295" s="73"/>
      <c r="AS295" s="55" t="s">
        <v>2633</v>
      </c>
      <c r="AT295" s="21"/>
      <c r="AU295" s="78" t="s">
        <v>2634</v>
      </c>
      <c r="AV295" s="61"/>
      <c r="AW295" s="55" t="s">
        <v>2635</v>
      </c>
      <c r="AX295" s="17"/>
      <c r="AY295" s="71" t="s">
        <v>2636</v>
      </c>
      <c r="AZ295" s="17"/>
      <c r="BA295" s="55" t="s">
        <v>2637</v>
      </c>
      <c r="BB295" s="73"/>
      <c r="BC295" s="78" t="s">
        <v>2638</v>
      </c>
      <c r="BD295" s="73"/>
      <c r="BE295" s="55" t="s">
        <v>2639</v>
      </c>
      <c r="BF295" s="73"/>
      <c r="BG295" s="55" t="s">
        <v>2640</v>
      </c>
      <c r="BH295" s="73"/>
      <c r="BI295" s="55" t="s">
        <v>2641</v>
      </c>
      <c r="BJ295" s="17"/>
      <c r="BK295" s="78" t="s">
        <v>2642</v>
      </c>
      <c r="BL295" s="17"/>
      <c r="BM295" s="169" t="s">
        <v>3980</v>
      </c>
      <c r="BN295" s="17"/>
      <c r="BO295" s="78" t="s">
        <v>2643</v>
      </c>
      <c r="BQ295" s="116" t="s">
        <v>2644</v>
      </c>
    </row>
    <row r="296" spans="1:69" s="65" customFormat="1" ht="13.5" customHeight="1" x14ac:dyDescent="0.2">
      <c r="A296" s="55" t="s">
        <v>366</v>
      </c>
      <c r="B296" s="67">
        <v>8718564523348</v>
      </c>
      <c r="C296" s="66" t="s">
        <v>1319</v>
      </c>
      <c r="D296" s="185" t="s">
        <v>4881</v>
      </c>
      <c r="E296" s="46" t="s">
        <v>1427</v>
      </c>
      <c r="F296" s="46" t="s">
        <v>333</v>
      </c>
      <c r="G296" s="46" t="s">
        <v>333</v>
      </c>
      <c r="H296" s="46" t="s">
        <v>1202</v>
      </c>
      <c r="I296" s="46" t="s">
        <v>4121</v>
      </c>
      <c r="J296" s="46" t="s">
        <v>4122</v>
      </c>
      <c r="K296" s="46" t="s">
        <v>333</v>
      </c>
      <c r="L296" s="46" t="s">
        <v>1144</v>
      </c>
      <c r="M296" s="68" t="s">
        <v>333</v>
      </c>
      <c r="N296" s="69">
        <v>1.26</v>
      </c>
      <c r="O296" s="68" t="s">
        <v>333</v>
      </c>
      <c r="P296" s="69">
        <f t="shared" si="112"/>
        <v>1.2347999999999999</v>
      </c>
      <c r="Q296" s="50">
        <v>312</v>
      </c>
      <c r="R296" s="50">
        <v>366</v>
      </c>
      <c r="S296" s="51">
        <v>45</v>
      </c>
      <c r="T296" s="48">
        <f t="shared" si="99"/>
        <v>5138.6399999999994</v>
      </c>
      <c r="U296" s="52"/>
      <c r="V296" s="50">
        <v>1</v>
      </c>
      <c r="W296" s="53">
        <v>1.26</v>
      </c>
      <c r="X296" s="196">
        <f t="shared" si="102"/>
        <v>1.2347999999999999</v>
      </c>
      <c r="Y296" s="50">
        <v>312</v>
      </c>
      <c r="Z296" s="50">
        <v>366</v>
      </c>
      <c r="AA296" s="50">
        <v>45</v>
      </c>
      <c r="AB296" s="48">
        <f t="shared" si="100"/>
        <v>5138.6399999999994</v>
      </c>
      <c r="AC296" s="52"/>
      <c r="AD296" s="50">
        <v>20</v>
      </c>
      <c r="AE296" s="54">
        <v>26.22</v>
      </c>
      <c r="AF296" s="197">
        <f t="shared" si="110"/>
        <v>24.695999999999998</v>
      </c>
      <c r="AG296" s="50">
        <v>38</v>
      </c>
      <c r="AH296" s="50">
        <v>35</v>
      </c>
      <c r="AI296" s="50">
        <v>38</v>
      </c>
      <c r="AJ296" s="167">
        <f t="shared" si="111"/>
        <v>5.0540000000000002E-2</v>
      </c>
      <c r="AK296" s="55"/>
      <c r="AL296" s="56" t="s">
        <v>3874</v>
      </c>
      <c r="AM296" s="56">
        <v>4203100000</v>
      </c>
      <c r="AN296" s="19"/>
      <c r="AO296" s="78" t="s">
        <v>2631</v>
      </c>
      <c r="AP296" s="21"/>
      <c r="AQ296" s="55" t="s">
        <v>2632</v>
      </c>
      <c r="AR296" s="73"/>
      <c r="AS296" s="55" t="s">
        <v>2633</v>
      </c>
      <c r="AT296" s="21"/>
      <c r="AU296" s="78" t="s">
        <v>2634</v>
      </c>
      <c r="AV296" s="61"/>
      <c r="AW296" s="55" t="s">
        <v>2635</v>
      </c>
      <c r="AX296" s="17"/>
      <c r="AY296" s="71" t="s">
        <v>2636</v>
      </c>
      <c r="AZ296" s="17"/>
      <c r="BA296" s="55" t="s">
        <v>2637</v>
      </c>
      <c r="BB296" s="73"/>
      <c r="BC296" s="78" t="s">
        <v>2638</v>
      </c>
      <c r="BD296" s="73"/>
      <c r="BE296" s="55" t="s">
        <v>2639</v>
      </c>
      <c r="BF296" s="73"/>
      <c r="BG296" s="55" t="s">
        <v>2640</v>
      </c>
      <c r="BH296" s="73"/>
      <c r="BI296" s="55" t="s">
        <v>2641</v>
      </c>
      <c r="BJ296" s="17"/>
      <c r="BK296" s="78" t="s">
        <v>2642</v>
      </c>
      <c r="BL296" s="17"/>
      <c r="BM296" s="169" t="s">
        <v>3980</v>
      </c>
      <c r="BN296" s="17"/>
      <c r="BO296" s="78" t="s">
        <v>2643</v>
      </c>
      <c r="BQ296" s="116" t="s">
        <v>2644</v>
      </c>
    </row>
    <row r="297" spans="1:69" s="65" customFormat="1" ht="13.5" customHeight="1" x14ac:dyDescent="0.2">
      <c r="A297" s="55" t="s">
        <v>367</v>
      </c>
      <c r="B297" s="67">
        <v>8718564523355</v>
      </c>
      <c r="C297" s="66" t="s">
        <v>1320</v>
      </c>
      <c r="D297" s="185" t="s">
        <v>4882</v>
      </c>
      <c r="E297" s="46" t="s">
        <v>1427</v>
      </c>
      <c r="F297" s="46" t="s">
        <v>333</v>
      </c>
      <c r="G297" s="46" t="s">
        <v>333</v>
      </c>
      <c r="H297" s="46" t="s">
        <v>1202</v>
      </c>
      <c r="I297" s="46" t="s">
        <v>4121</v>
      </c>
      <c r="J297" s="46" t="s">
        <v>4122</v>
      </c>
      <c r="K297" s="46" t="s">
        <v>333</v>
      </c>
      <c r="L297" s="46" t="s">
        <v>1144</v>
      </c>
      <c r="M297" s="68" t="s">
        <v>333</v>
      </c>
      <c r="N297" s="69">
        <v>0.52</v>
      </c>
      <c r="O297" s="68" t="s">
        <v>333</v>
      </c>
      <c r="P297" s="69">
        <f t="shared" si="112"/>
        <v>0.50960000000000005</v>
      </c>
      <c r="Q297" s="50">
        <v>431</v>
      </c>
      <c r="R297" s="50">
        <v>275</v>
      </c>
      <c r="S297" s="51">
        <v>32</v>
      </c>
      <c r="T297" s="48">
        <f t="shared" si="99"/>
        <v>3792.8</v>
      </c>
      <c r="U297" s="52"/>
      <c r="V297" s="50">
        <v>1</v>
      </c>
      <c r="W297" s="53">
        <v>0.52</v>
      </c>
      <c r="X297" s="196">
        <f t="shared" si="102"/>
        <v>0.50960000000000005</v>
      </c>
      <c r="Y297" s="50">
        <v>431</v>
      </c>
      <c r="Z297" s="50">
        <v>275</v>
      </c>
      <c r="AA297" s="50">
        <v>32</v>
      </c>
      <c r="AB297" s="48">
        <f t="shared" si="100"/>
        <v>3792.8</v>
      </c>
      <c r="AC297" s="52"/>
      <c r="AD297" s="50">
        <v>20</v>
      </c>
      <c r="AE297" s="54">
        <v>11.6</v>
      </c>
      <c r="AF297" s="197">
        <f t="shared" si="110"/>
        <v>10.192</v>
      </c>
      <c r="AG297" s="50">
        <v>39</v>
      </c>
      <c r="AH297" s="50">
        <v>39</v>
      </c>
      <c r="AI297" s="50">
        <v>32</v>
      </c>
      <c r="AJ297" s="167">
        <f t="shared" si="111"/>
        <v>4.8672E-2</v>
      </c>
      <c r="AK297" s="55"/>
      <c r="AL297" s="56" t="s">
        <v>3874</v>
      </c>
      <c r="AM297" s="56">
        <v>4203400090</v>
      </c>
      <c r="AN297" s="19"/>
      <c r="AO297" s="78" t="s">
        <v>2645</v>
      </c>
      <c r="AP297" s="21"/>
      <c r="AQ297" s="55" t="s">
        <v>2646</v>
      </c>
      <c r="AR297" s="73"/>
      <c r="AS297" s="55" t="s">
        <v>2647</v>
      </c>
      <c r="AT297" s="21"/>
      <c r="AU297" s="78" t="s">
        <v>2648</v>
      </c>
      <c r="AV297" s="61"/>
      <c r="AW297" s="63" t="s">
        <v>2649</v>
      </c>
      <c r="AX297" s="17"/>
      <c r="AY297" s="71" t="s">
        <v>2650</v>
      </c>
      <c r="AZ297" s="17"/>
      <c r="BA297" s="63" t="s">
        <v>2651</v>
      </c>
      <c r="BB297" s="73"/>
      <c r="BC297" s="78" t="s">
        <v>2652</v>
      </c>
      <c r="BD297" s="73"/>
      <c r="BE297" s="55" t="s">
        <v>2653</v>
      </c>
      <c r="BF297" s="73"/>
      <c r="BG297" s="55" t="s">
        <v>2654</v>
      </c>
      <c r="BH297" s="73"/>
      <c r="BI297" s="55" t="s">
        <v>2655</v>
      </c>
      <c r="BJ297" s="17"/>
      <c r="BK297" s="78" t="s">
        <v>2656</v>
      </c>
      <c r="BL297" s="17"/>
      <c r="BM297" s="169" t="s">
        <v>4197</v>
      </c>
      <c r="BN297" s="17"/>
      <c r="BO297" s="78" t="s">
        <v>2657</v>
      </c>
      <c r="BQ297" s="116" t="s">
        <v>2658</v>
      </c>
    </row>
    <row r="298" spans="1:69" s="65" customFormat="1" ht="13.5" customHeight="1" x14ac:dyDescent="0.2">
      <c r="A298" s="55" t="s">
        <v>368</v>
      </c>
      <c r="B298" s="67">
        <v>8718564523362</v>
      </c>
      <c r="C298" s="66" t="s">
        <v>1320</v>
      </c>
      <c r="D298" s="185" t="s">
        <v>4882</v>
      </c>
      <c r="E298" s="46" t="s">
        <v>1427</v>
      </c>
      <c r="F298" s="46" t="s">
        <v>333</v>
      </c>
      <c r="G298" s="46" t="s">
        <v>333</v>
      </c>
      <c r="H298" s="46" t="s">
        <v>1202</v>
      </c>
      <c r="I298" s="46" t="s">
        <v>4121</v>
      </c>
      <c r="J298" s="46" t="s">
        <v>4122</v>
      </c>
      <c r="K298" s="46" t="s">
        <v>333</v>
      </c>
      <c r="L298" s="46" t="s">
        <v>1144</v>
      </c>
      <c r="M298" s="68" t="s">
        <v>333</v>
      </c>
      <c r="N298" s="69">
        <v>0.64</v>
      </c>
      <c r="O298" s="68" t="s">
        <v>333</v>
      </c>
      <c r="P298" s="69">
        <f t="shared" si="112"/>
        <v>0.62719999999999998</v>
      </c>
      <c r="Q298" s="50">
        <v>442</v>
      </c>
      <c r="R298" s="50">
        <v>275</v>
      </c>
      <c r="S298" s="51">
        <v>37</v>
      </c>
      <c r="T298" s="48">
        <f t="shared" si="99"/>
        <v>4497.3500000000004</v>
      </c>
      <c r="U298" s="52"/>
      <c r="V298" s="50">
        <v>1</v>
      </c>
      <c r="W298" s="53">
        <v>0.64</v>
      </c>
      <c r="X298" s="196">
        <f t="shared" si="102"/>
        <v>0.62719999999999998</v>
      </c>
      <c r="Y298" s="50">
        <v>442</v>
      </c>
      <c r="Z298" s="50">
        <v>275</v>
      </c>
      <c r="AA298" s="50">
        <v>37</v>
      </c>
      <c r="AB298" s="48">
        <f t="shared" si="100"/>
        <v>4497.3500000000004</v>
      </c>
      <c r="AC298" s="52"/>
      <c r="AD298" s="50">
        <v>20</v>
      </c>
      <c r="AE298" s="54">
        <v>13.98</v>
      </c>
      <c r="AF298" s="197">
        <f t="shared" si="110"/>
        <v>12.544</v>
      </c>
      <c r="AG298" s="50">
        <v>39</v>
      </c>
      <c r="AH298" s="50">
        <v>39</v>
      </c>
      <c r="AI298" s="50">
        <v>38</v>
      </c>
      <c r="AJ298" s="167">
        <f t="shared" si="111"/>
        <v>5.7798000000000002E-2</v>
      </c>
      <c r="AK298" s="55"/>
      <c r="AL298" s="56" t="s">
        <v>3874</v>
      </c>
      <c r="AM298" s="56">
        <v>4203400090</v>
      </c>
      <c r="AN298" s="19"/>
      <c r="AO298" s="78" t="s">
        <v>2659</v>
      </c>
      <c r="AP298" s="21"/>
      <c r="AQ298" s="55" t="s">
        <v>2660</v>
      </c>
      <c r="AR298" s="73"/>
      <c r="AS298" s="55" t="s">
        <v>2661</v>
      </c>
      <c r="AT298" s="21"/>
      <c r="AU298" s="78" t="s">
        <v>2662</v>
      </c>
      <c r="AV298" s="61"/>
      <c r="AW298" s="63" t="s">
        <v>2663</v>
      </c>
      <c r="AX298" s="17"/>
      <c r="AY298" s="71" t="s">
        <v>2664</v>
      </c>
      <c r="AZ298" s="17"/>
      <c r="BA298" s="63" t="s">
        <v>2665</v>
      </c>
      <c r="BB298" s="73"/>
      <c r="BC298" s="78" t="s">
        <v>2666</v>
      </c>
      <c r="BD298" s="73"/>
      <c r="BE298" s="55" t="s">
        <v>2667</v>
      </c>
      <c r="BF298" s="73"/>
      <c r="BG298" s="55" t="s">
        <v>2668</v>
      </c>
      <c r="BH298" s="73"/>
      <c r="BI298" s="55" t="s">
        <v>2669</v>
      </c>
      <c r="BJ298" s="17"/>
      <c r="BK298" s="78" t="s">
        <v>2670</v>
      </c>
      <c r="BL298" s="17"/>
      <c r="BM298" s="169" t="s">
        <v>4197</v>
      </c>
      <c r="BN298" s="17"/>
      <c r="BO298" s="78" t="s">
        <v>2671</v>
      </c>
      <c r="BQ298" s="116" t="s">
        <v>2672</v>
      </c>
    </row>
    <row r="299" spans="1:69" s="65" customFormat="1" ht="13.5" customHeight="1" x14ac:dyDescent="0.2">
      <c r="A299" s="55" t="s">
        <v>369</v>
      </c>
      <c r="B299" s="67">
        <v>8718564523379</v>
      </c>
      <c r="C299" s="66" t="s">
        <v>1321</v>
      </c>
      <c r="D299" s="185" t="s">
        <v>4883</v>
      </c>
      <c r="E299" s="46" t="s">
        <v>1427</v>
      </c>
      <c r="F299" s="46" t="s">
        <v>333</v>
      </c>
      <c r="G299" s="46" t="s">
        <v>333</v>
      </c>
      <c r="H299" s="46" t="s">
        <v>1202</v>
      </c>
      <c r="I299" s="46" t="s">
        <v>4121</v>
      </c>
      <c r="J299" s="46" t="s">
        <v>4122</v>
      </c>
      <c r="K299" s="46" t="s">
        <v>333</v>
      </c>
      <c r="L299" s="46" t="s">
        <v>1144</v>
      </c>
      <c r="M299" s="68" t="s">
        <v>333</v>
      </c>
      <c r="N299" s="69">
        <v>1.38</v>
      </c>
      <c r="O299" s="68" t="s">
        <v>333</v>
      </c>
      <c r="P299" s="69">
        <f t="shared" si="112"/>
        <v>1.3523999999999998</v>
      </c>
      <c r="Q299" s="50">
        <v>451</v>
      </c>
      <c r="R299" s="50">
        <v>361</v>
      </c>
      <c r="S299" s="51">
        <v>53</v>
      </c>
      <c r="T299" s="48">
        <f t="shared" si="99"/>
        <v>8628.9830000000002</v>
      </c>
      <c r="U299" s="52"/>
      <c r="V299" s="50">
        <v>1</v>
      </c>
      <c r="W299" s="53">
        <v>1.38</v>
      </c>
      <c r="X299" s="196">
        <f t="shared" si="102"/>
        <v>1.3523999999999998</v>
      </c>
      <c r="Y299" s="50">
        <v>451</v>
      </c>
      <c r="Z299" s="50">
        <v>361</v>
      </c>
      <c r="AA299" s="50">
        <v>53</v>
      </c>
      <c r="AB299" s="48">
        <f t="shared" si="100"/>
        <v>8628.9830000000002</v>
      </c>
      <c r="AC299" s="52"/>
      <c r="AD299" s="50">
        <v>10</v>
      </c>
      <c r="AE299" s="54">
        <v>16.04</v>
      </c>
      <c r="AF299" s="197">
        <f t="shared" si="110"/>
        <v>13.523999999999997</v>
      </c>
      <c r="AG299" s="50">
        <v>38</v>
      </c>
      <c r="AH299" s="50">
        <v>35</v>
      </c>
      <c r="AI299" s="50">
        <v>46</v>
      </c>
      <c r="AJ299" s="167">
        <f t="shared" si="111"/>
        <v>6.1179999999999998E-2</v>
      </c>
      <c r="AK299" s="55"/>
      <c r="AL299" s="56" t="s">
        <v>3874</v>
      </c>
      <c r="AM299" s="56">
        <v>4203400090</v>
      </c>
      <c r="AN299" s="19"/>
      <c r="AO299" s="78" t="s">
        <v>2673</v>
      </c>
      <c r="AP299" s="21"/>
      <c r="AQ299" s="55" t="s">
        <v>2674</v>
      </c>
      <c r="AR299" s="73"/>
      <c r="AS299" s="55" t="s">
        <v>2675</v>
      </c>
      <c r="AT299" s="21"/>
      <c r="AU299" s="78" t="s">
        <v>2676</v>
      </c>
      <c r="AV299" s="61"/>
      <c r="AW299" s="63" t="s">
        <v>2677</v>
      </c>
      <c r="AX299" s="17"/>
      <c r="AY299" s="71" t="s">
        <v>2678</v>
      </c>
      <c r="AZ299" s="17"/>
      <c r="BA299" s="63" t="s">
        <v>2679</v>
      </c>
      <c r="BB299" s="73"/>
      <c r="BC299" s="78" t="s">
        <v>2680</v>
      </c>
      <c r="BD299" s="73"/>
      <c r="BE299" s="55" t="s">
        <v>2681</v>
      </c>
      <c r="BF299" s="73"/>
      <c r="BG299" s="55" t="s">
        <v>2682</v>
      </c>
      <c r="BH299" s="73"/>
      <c r="BI299" s="55" t="s">
        <v>2683</v>
      </c>
      <c r="BJ299" s="17"/>
      <c r="BK299" s="78" t="s">
        <v>2684</v>
      </c>
      <c r="BL299" s="17"/>
      <c r="BM299" s="169" t="s">
        <v>4027</v>
      </c>
      <c r="BN299" s="17"/>
      <c r="BO299" s="78" t="s">
        <v>2685</v>
      </c>
      <c r="BQ299" s="116" t="s">
        <v>2686</v>
      </c>
    </row>
    <row r="300" spans="1:69" s="65" customFormat="1" ht="13.5" customHeight="1" x14ac:dyDescent="0.2">
      <c r="A300" s="55" t="s">
        <v>4086</v>
      </c>
      <c r="B300" s="67">
        <v>8718564525083</v>
      </c>
      <c r="C300" s="66" t="s">
        <v>1321</v>
      </c>
      <c r="D300" s="185" t="s">
        <v>4883</v>
      </c>
      <c r="E300" s="46" t="s">
        <v>1427</v>
      </c>
      <c r="F300" s="46" t="s">
        <v>333</v>
      </c>
      <c r="G300" s="46" t="s">
        <v>333</v>
      </c>
      <c r="H300" s="46" t="s">
        <v>1202</v>
      </c>
      <c r="I300" s="46" t="s">
        <v>4121</v>
      </c>
      <c r="J300" s="46" t="s">
        <v>4122</v>
      </c>
      <c r="K300" s="46" t="s">
        <v>333</v>
      </c>
      <c r="L300" s="46" t="s">
        <v>1144</v>
      </c>
      <c r="M300" s="68" t="s">
        <v>333</v>
      </c>
      <c r="N300" s="69">
        <v>1.29</v>
      </c>
      <c r="O300" s="68" t="s">
        <v>333</v>
      </c>
      <c r="P300" s="69">
        <f t="shared" si="112"/>
        <v>1.2642</v>
      </c>
      <c r="Q300" s="50">
        <v>451</v>
      </c>
      <c r="R300" s="50">
        <v>354</v>
      </c>
      <c r="S300" s="51">
        <v>49</v>
      </c>
      <c r="T300" s="48">
        <f t="shared" ref="T300" si="113">(Q300/10*R300/10*S300/10)</f>
        <v>7823.0459999999994</v>
      </c>
      <c r="U300" s="52"/>
      <c r="V300" s="50">
        <v>1</v>
      </c>
      <c r="W300" s="53">
        <v>1.38</v>
      </c>
      <c r="X300" s="196">
        <f t="shared" si="102"/>
        <v>1.3523999999999998</v>
      </c>
      <c r="Y300" s="50">
        <v>451</v>
      </c>
      <c r="Z300" s="50">
        <v>354</v>
      </c>
      <c r="AA300" s="51">
        <v>49</v>
      </c>
      <c r="AB300" s="48">
        <f t="shared" ref="AB300" si="114">(Y300/10*Z300/10*AA300/10)</f>
        <v>7823.0459999999994</v>
      </c>
      <c r="AC300" s="52"/>
      <c r="AD300" s="50">
        <v>10</v>
      </c>
      <c r="AE300" s="54">
        <v>16.04</v>
      </c>
      <c r="AF300" s="197">
        <f t="shared" si="110"/>
        <v>12.641999999999999</v>
      </c>
      <c r="AG300" s="50">
        <v>38</v>
      </c>
      <c r="AH300" s="50">
        <v>35</v>
      </c>
      <c r="AI300" s="50">
        <v>46</v>
      </c>
      <c r="AJ300" s="167">
        <f t="shared" ref="AJ300" si="115">AG300*AH300*AI300/1000000</f>
        <v>6.1179999999999998E-2</v>
      </c>
      <c r="AK300" s="55"/>
      <c r="AL300" s="56" t="s">
        <v>3874</v>
      </c>
      <c r="AM300" s="56">
        <v>4203400090</v>
      </c>
      <c r="AN300" s="19"/>
      <c r="AO300" s="168" t="s">
        <v>4087</v>
      </c>
      <c r="AP300" s="21"/>
      <c r="AQ300" s="166" t="s">
        <v>4088</v>
      </c>
      <c r="AR300" s="73"/>
      <c r="AS300" s="166" t="s">
        <v>4089</v>
      </c>
      <c r="AT300" s="21"/>
      <c r="AU300" s="168" t="s">
        <v>4090</v>
      </c>
      <c r="AV300" s="61"/>
      <c r="AW300" s="63" t="s">
        <v>4091</v>
      </c>
      <c r="AX300" s="17"/>
      <c r="AY300" s="174" t="s">
        <v>4092</v>
      </c>
      <c r="AZ300" s="17"/>
      <c r="BA300" s="63" t="s">
        <v>4093</v>
      </c>
      <c r="BB300" s="73"/>
      <c r="BC300" s="168" t="s">
        <v>4094</v>
      </c>
      <c r="BD300" s="73"/>
      <c r="BE300" s="55" t="s">
        <v>4095</v>
      </c>
      <c r="BF300" s="73"/>
      <c r="BG300" s="166" t="s">
        <v>4096</v>
      </c>
      <c r="BH300" s="73"/>
      <c r="BI300" s="166" t="s">
        <v>4097</v>
      </c>
      <c r="BJ300" s="17"/>
      <c r="BK300" s="168" t="s">
        <v>4098</v>
      </c>
      <c r="BL300" s="17"/>
      <c r="BM300" s="169" t="s">
        <v>4099</v>
      </c>
      <c r="BN300" s="17"/>
      <c r="BO300" s="168" t="s">
        <v>4100</v>
      </c>
      <c r="BQ300" s="166" t="s">
        <v>4101</v>
      </c>
    </row>
    <row r="301" spans="1:69" s="65" customFormat="1" ht="13.5" customHeight="1" x14ac:dyDescent="0.2">
      <c r="A301" s="55" t="s">
        <v>370</v>
      </c>
      <c r="B301" s="67">
        <v>8718564523386</v>
      </c>
      <c r="C301" s="66" t="s">
        <v>1321</v>
      </c>
      <c r="D301" s="185" t="s">
        <v>4883</v>
      </c>
      <c r="E301" s="46" t="s">
        <v>1427</v>
      </c>
      <c r="F301" s="46" t="s">
        <v>333</v>
      </c>
      <c r="G301" s="46" t="s">
        <v>333</v>
      </c>
      <c r="H301" s="46" t="s">
        <v>1202</v>
      </c>
      <c r="I301" s="46" t="s">
        <v>4121</v>
      </c>
      <c r="J301" s="46" t="s">
        <v>4122</v>
      </c>
      <c r="K301" s="46" t="s">
        <v>333</v>
      </c>
      <c r="L301" s="46" t="s">
        <v>1144</v>
      </c>
      <c r="M301" s="68" t="s">
        <v>333</v>
      </c>
      <c r="N301" s="69">
        <v>1.74</v>
      </c>
      <c r="O301" s="68" t="s">
        <v>333</v>
      </c>
      <c r="P301" s="69">
        <f t="shared" si="112"/>
        <v>1.7052</v>
      </c>
      <c r="Q301" s="50">
        <v>451</v>
      </c>
      <c r="R301" s="50">
        <v>368</v>
      </c>
      <c r="S301" s="51">
        <v>61</v>
      </c>
      <c r="T301" s="48">
        <f t="shared" si="99"/>
        <v>10124.047999999999</v>
      </c>
      <c r="U301" s="52"/>
      <c r="V301" s="50">
        <v>1</v>
      </c>
      <c r="W301" s="53">
        <v>1.74</v>
      </c>
      <c r="X301" s="196">
        <f t="shared" si="102"/>
        <v>1.7052</v>
      </c>
      <c r="Y301" s="50">
        <v>451</v>
      </c>
      <c r="Z301" s="50">
        <v>368</v>
      </c>
      <c r="AA301" s="51">
        <v>61</v>
      </c>
      <c r="AB301" s="48">
        <f t="shared" si="100"/>
        <v>10124.047999999999</v>
      </c>
      <c r="AC301" s="52"/>
      <c r="AD301" s="50">
        <v>10</v>
      </c>
      <c r="AE301" s="54">
        <v>18.68</v>
      </c>
      <c r="AF301" s="197">
        <f t="shared" si="110"/>
        <v>17.052</v>
      </c>
      <c r="AG301" s="50">
        <v>38</v>
      </c>
      <c r="AH301" s="50">
        <v>35</v>
      </c>
      <c r="AI301" s="50">
        <v>46</v>
      </c>
      <c r="AJ301" s="167">
        <f t="shared" si="111"/>
        <v>6.1179999999999998E-2</v>
      </c>
      <c r="AK301" s="55"/>
      <c r="AL301" s="56" t="s">
        <v>3874</v>
      </c>
      <c r="AM301" s="56">
        <v>4203400090</v>
      </c>
      <c r="AN301" s="19"/>
      <c r="AO301" s="78" t="s">
        <v>2687</v>
      </c>
      <c r="AP301" s="21"/>
      <c r="AQ301" s="55" t="s">
        <v>2688</v>
      </c>
      <c r="AR301" s="73"/>
      <c r="AS301" s="55" t="s">
        <v>2689</v>
      </c>
      <c r="AT301" s="21"/>
      <c r="AU301" s="78" t="s">
        <v>2690</v>
      </c>
      <c r="AV301" s="61"/>
      <c r="AW301" s="63" t="s">
        <v>2691</v>
      </c>
      <c r="AX301" s="17"/>
      <c r="AY301" s="71" t="s">
        <v>2692</v>
      </c>
      <c r="AZ301" s="17"/>
      <c r="BA301" s="63" t="s">
        <v>2693</v>
      </c>
      <c r="BB301" s="73"/>
      <c r="BC301" s="78" t="s">
        <v>2694</v>
      </c>
      <c r="BD301" s="73"/>
      <c r="BE301" s="55" t="s">
        <v>2695</v>
      </c>
      <c r="BF301" s="73"/>
      <c r="BG301" s="55" t="s">
        <v>2696</v>
      </c>
      <c r="BH301" s="73"/>
      <c r="BI301" s="55" t="s">
        <v>2697</v>
      </c>
      <c r="BJ301" s="17"/>
      <c r="BK301" s="78" t="s">
        <v>2698</v>
      </c>
      <c r="BL301" s="17"/>
      <c r="BM301" s="169" t="s">
        <v>4028</v>
      </c>
      <c r="BN301" s="17"/>
      <c r="BO301" s="78" t="s">
        <v>2699</v>
      </c>
      <c r="BQ301" s="116" t="s">
        <v>2700</v>
      </c>
    </row>
    <row r="302" spans="1:69" s="65" customFormat="1" ht="13.5" customHeight="1" x14ac:dyDescent="0.2">
      <c r="A302" s="55" t="s">
        <v>84</v>
      </c>
      <c r="B302" s="67">
        <v>8718564522020</v>
      </c>
      <c r="C302" s="66" t="s">
        <v>1322</v>
      </c>
      <c r="D302" s="185" t="s">
        <v>4872</v>
      </c>
      <c r="E302" s="77" t="s">
        <v>333</v>
      </c>
      <c r="F302" s="77" t="s">
        <v>333</v>
      </c>
      <c r="G302" s="77" t="s">
        <v>333</v>
      </c>
      <c r="H302" s="77" t="s">
        <v>333</v>
      </c>
      <c r="I302" s="77" t="s">
        <v>333</v>
      </c>
      <c r="J302" s="77" t="s">
        <v>333</v>
      </c>
      <c r="K302" s="46" t="s">
        <v>333</v>
      </c>
      <c r="L302" s="46" t="s">
        <v>1144</v>
      </c>
      <c r="M302" s="68" t="s">
        <v>333</v>
      </c>
      <c r="N302" s="69">
        <v>0.08</v>
      </c>
      <c r="O302" s="68" t="s">
        <v>333</v>
      </c>
      <c r="P302" s="69">
        <f t="shared" si="112"/>
        <v>7.8399999999999997E-2</v>
      </c>
      <c r="Q302" s="50">
        <v>1000</v>
      </c>
      <c r="R302" s="50">
        <v>220</v>
      </c>
      <c r="S302" s="51">
        <v>10</v>
      </c>
      <c r="T302" s="48">
        <f t="shared" si="99"/>
        <v>2200</v>
      </c>
      <c r="U302" s="52"/>
      <c r="V302" s="50">
        <v>1</v>
      </c>
      <c r="W302" s="53">
        <v>0.08</v>
      </c>
      <c r="X302" s="196">
        <f t="shared" si="102"/>
        <v>7.8399999999999997E-2</v>
      </c>
      <c r="Y302" s="50">
        <v>260</v>
      </c>
      <c r="Z302" s="50">
        <v>85</v>
      </c>
      <c r="AA302" s="50">
        <v>14</v>
      </c>
      <c r="AB302" s="48">
        <f t="shared" si="100"/>
        <v>309.39999999999998</v>
      </c>
      <c r="AC302" s="52"/>
      <c r="AD302" s="50">
        <v>50</v>
      </c>
      <c r="AE302" s="54">
        <v>5</v>
      </c>
      <c r="AF302" s="197">
        <f t="shared" si="110"/>
        <v>3.92</v>
      </c>
      <c r="AG302" s="50">
        <v>33</v>
      </c>
      <c r="AH302" s="50">
        <v>27</v>
      </c>
      <c r="AI302" s="50">
        <v>20</v>
      </c>
      <c r="AJ302" s="167">
        <f t="shared" si="111"/>
        <v>1.7819999999999999E-2</v>
      </c>
      <c r="AK302" s="55"/>
      <c r="AL302" s="56" t="s">
        <v>3874</v>
      </c>
      <c r="AM302" s="56">
        <v>4205009000</v>
      </c>
      <c r="AN302" s="19"/>
      <c r="AO302" s="75" t="s">
        <v>2701</v>
      </c>
      <c r="AP302" s="21"/>
      <c r="AQ302" s="55" t="s">
        <v>2702</v>
      </c>
      <c r="AR302" s="73"/>
      <c r="AS302" s="55" t="s">
        <v>2703</v>
      </c>
      <c r="AT302" s="21"/>
      <c r="AU302" s="75" t="s">
        <v>2704</v>
      </c>
      <c r="AV302" s="76"/>
      <c r="AW302" s="55" t="s">
        <v>2705</v>
      </c>
      <c r="AX302" s="17"/>
      <c r="AY302" s="71" t="s">
        <v>2706</v>
      </c>
      <c r="AZ302" s="17"/>
      <c r="BA302" s="55" t="s">
        <v>2707</v>
      </c>
      <c r="BB302" s="73"/>
      <c r="BC302" s="75" t="s">
        <v>2708</v>
      </c>
      <c r="BD302" s="73"/>
      <c r="BE302" s="55" t="s">
        <v>2709</v>
      </c>
      <c r="BF302" s="73"/>
      <c r="BG302" s="74" t="s">
        <v>2710</v>
      </c>
      <c r="BH302" s="73"/>
      <c r="BI302" s="74" t="s">
        <v>2711</v>
      </c>
      <c r="BJ302" s="17"/>
      <c r="BK302" s="75" t="s">
        <v>2712</v>
      </c>
      <c r="BL302" s="17"/>
      <c r="BM302" s="176" t="s">
        <v>4229</v>
      </c>
      <c r="BN302" s="17"/>
      <c r="BO302" s="75" t="s">
        <v>2713</v>
      </c>
      <c r="BQ302" s="72" t="s">
        <v>2714</v>
      </c>
    </row>
    <row r="303" spans="1:69" s="65" customFormat="1" ht="13.5" customHeight="1" x14ac:dyDescent="0.2">
      <c r="A303" s="78" t="s">
        <v>463</v>
      </c>
      <c r="B303" s="67">
        <v>8718564523430</v>
      </c>
      <c r="C303" s="87" t="s">
        <v>1323</v>
      </c>
      <c r="D303" s="261" t="s">
        <v>4885</v>
      </c>
      <c r="E303" s="77" t="s">
        <v>1155</v>
      </c>
      <c r="F303" s="77" t="s">
        <v>333</v>
      </c>
      <c r="G303" s="77" t="s">
        <v>333</v>
      </c>
      <c r="H303" s="77" t="s">
        <v>333</v>
      </c>
      <c r="I303" s="77" t="s">
        <v>835</v>
      </c>
      <c r="J303" s="77" t="s">
        <v>333</v>
      </c>
      <c r="K303" s="46" t="s">
        <v>333</v>
      </c>
      <c r="L303" s="46" t="s">
        <v>1156</v>
      </c>
      <c r="M303" s="68" t="s">
        <v>333</v>
      </c>
      <c r="N303" s="69">
        <v>6.6000000000000003E-2</v>
      </c>
      <c r="O303" s="68" t="s">
        <v>333</v>
      </c>
      <c r="P303" s="69">
        <f t="shared" si="112"/>
        <v>6.4680000000000001E-2</v>
      </c>
      <c r="Q303" s="50">
        <v>250</v>
      </c>
      <c r="R303" s="50">
        <v>155</v>
      </c>
      <c r="S303" s="51">
        <v>5.5</v>
      </c>
      <c r="T303" s="48">
        <f t="shared" si="99"/>
        <v>213.125</v>
      </c>
      <c r="U303" s="52"/>
      <c r="V303" s="50">
        <v>10</v>
      </c>
      <c r="W303" s="53">
        <v>0.66</v>
      </c>
      <c r="X303" s="196">
        <f t="shared" si="102"/>
        <v>0.64680000000000004</v>
      </c>
      <c r="Y303" s="50">
        <v>250</v>
      </c>
      <c r="Z303" s="50">
        <v>15.5</v>
      </c>
      <c r="AA303" s="50">
        <v>55</v>
      </c>
      <c r="AB303" s="48">
        <f t="shared" si="100"/>
        <v>213.125</v>
      </c>
      <c r="AC303" s="52"/>
      <c r="AD303" s="50">
        <v>100</v>
      </c>
      <c r="AE303" s="54">
        <v>9</v>
      </c>
      <c r="AF303" s="197">
        <f t="shared" si="110"/>
        <v>6.468</v>
      </c>
      <c r="AG303" s="50">
        <v>33</v>
      </c>
      <c r="AH303" s="50">
        <v>27</v>
      </c>
      <c r="AI303" s="50">
        <v>28</v>
      </c>
      <c r="AJ303" s="167">
        <f t="shared" si="111"/>
        <v>2.4948000000000001E-2</v>
      </c>
      <c r="AK303" s="55"/>
      <c r="AL303" s="56" t="s">
        <v>3874</v>
      </c>
      <c r="AM303" s="56">
        <v>4205009000</v>
      </c>
      <c r="AN303" s="19"/>
      <c r="AO303" s="78" t="s">
        <v>894</v>
      </c>
      <c r="AP303" s="21"/>
      <c r="AQ303" s="55" t="s">
        <v>811</v>
      </c>
      <c r="AR303" s="73"/>
      <c r="AS303" s="55" t="s">
        <v>317</v>
      </c>
      <c r="AT303" s="21"/>
      <c r="AU303" s="78" t="s">
        <v>298</v>
      </c>
      <c r="AV303" s="61"/>
      <c r="AW303" s="55" t="s">
        <v>700</v>
      </c>
      <c r="AX303" s="17"/>
      <c r="AY303" s="71" t="s">
        <v>1176</v>
      </c>
      <c r="AZ303" s="17"/>
      <c r="BA303" s="55" t="s">
        <v>684</v>
      </c>
      <c r="BB303" s="73"/>
      <c r="BC303" s="78" t="s">
        <v>983</v>
      </c>
      <c r="BD303" s="73"/>
      <c r="BE303" s="55" t="s">
        <v>746</v>
      </c>
      <c r="BF303" s="73"/>
      <c r="BG303" s="55" t="s">
        <v>546</v>
      </c>
      <c r="BH303" s="73"/>
      <c r="BI303" s="55" t="s">
        <v>656</v>
      </c>
      <c r="BJ303" s="17"/>
      <c r="BK303" s="78" t="s">
        <v>1413</v>
      </c>
      <c r="BL303" s="17"/>
      <c r="BM303" s="169" t="s">
        <v>3987</v>
      </c>
      <c r="BN303" s="17"/>
      <c r="BO303" s="78" t="s">
        <v>772</v>
      </c>
      <c r="BQ303" s="187" t="s">
        <v>1056</v>
      </c>
    </row>
    <row r="304" spans="1:69" s="65" customFormat="1" ht="13.5" customHeight="1" x14ac:dyDescent="0.2">
      <c r="A304" s="55" t="s">
        <v>464</v>
      </c>
      <c r="B304" s="67">
        <v>8718564523447</v>
      </c>
      <c r="C304" s="66" t="s">
        <v>1323</v>
      </c>
      <c r="D304" s="261" t="s">
        <v>4885</v>
      </c>
      <c r="E304" s="77" t="s">
        <v>1155</v>
      </c>
      <c r="F304" s="77" t="s">
        <v>333</v>
      </c>
      <c r="G304" s="77" t="s">
        <v>333</v>
      </c>
      <c r="H304" s="77" t="s">
        <v>333</v>
      </c>
      <c r="I304" s="77" t="s">
        <v>835</v>
      </c>
      <c r="J304" s="77" t="s">
        <v>333</v>
      </c>
      <c r="K304" s="46" t="s">
        <v>333</v>
      </c>
      <c r="L304" s="46" t="s">
        <v>1156</v>
      </c>
      <c r="M304" s="68">
        <v>0.13200000000000001</v>
      </c>
      <c r="N304" s="69">
        <f>M304/2</f>
        <v>6.6000000000000003E-2</v>
      </c>
      <c r="O304" s="232">
        <f>M304*0.98</f>
        <v>0.12936</v>
      </c>
      <c r="P304" s="69">
        <f>O304/2</f>
        <v>6.4680000000000001E-2</v>
      </c>
      <c r="Q304" s="50">
        <v>250</v>
      </c>
      <c r="R304" s="50">
        <v>155</v>
      </c>
      <c r="S304" s="51">
        <v>11</v>
      </c>
      <c r="T304" s="48">
        <f t="shared" si="99"/>
        <v>426.25</v>
      </c>
      <c r="U304" s="52"/>
      <c r="V304" s="50">
        <v>5</v>
      </c>
      <c r="W304" s="53">
        <v>0.66</v>
      </c>
      <c r="X304" s="196">
        <f t="shared" si="102"/>
        <v>0.64680000000000004</v>
      </c>
      <c r="Y304" s="50">
        <v>250</v>
      </c>
      <c r="Z304" s="50">
        <v>15.5</v>
      </c>
      <c r="AA304" s="50">
        <v>55</v>
      </c>
      <c r="AB304" s="48">
        <f t="shared" si="100"/>
        <v>213.125</v>
      </c>
      <c r="AC304" s="52"/>
      <c r="AD304" s="50">
        <v>50</v>
      </c>
      <c r="AE304" s="54">
        <v>9</v>
      </c>
      <c r="AF304" s="197">
        <f t="shared" si="103"/>
        <v>6.468</v>
      </c>
      <c r="AG304" s="50">
        <v>32</v>
      </c>
      <c r="AH304" s="50">
        <v>26</v>
      </c>
      <c r="AI304" s="50">
        <v>26</v>
      </c>
      <c r="AJ304" s="167">
        <f t="shared" si="111"/>
        <v>2.1631999999999998E-2</v>
      </c>
      <c r="AK304" s="55"/>
      <c r="AL304" s="56" t="s">
        <v>3874</v>
      </c>
      <c r="AM304" s="56">
        <v>4205009000</v>
      </c>
      <c r="AN304" s="19"/>
      <c r="AO304" s="78" t="s">
        <v>895</v>
      </c>
      <c r="AP304" s="21"/>
      <c r="AQ304" s="55" t="s">
        <v>812</v>
      </c>
      <c r="AR304" s="73"/>
      <c r="AS304" s="55" t="s">
        <v>318</v>
      </c>
      <c r="AT304" s="21"/>
      <c r="AU304" s="78" t="s">
        <v>299</v>
      </c>
      <c r="AV304" s="61"/>
      <c r="AW304" s="55" t="s">
        <v>701</v>
      </c>
      <c r="AX304" s="17"/>
      <c r="AY304" s="71" t="s">
        <v>1177</v>
      </c>
      <c r="AZ304" s="17"/>
      <c r="BA304" s="55" t="s">
        <v>685</v>
      </c>
      <c r="BB304" s="73"/>
      <c r="BC304" s="78" t="s">
        <v>984</v>
      </c>
      <c r="BD304" s="73"/>
      <c r="BE304" s="55" t="s">
        <v>747</v>
      </c>
      <c r="BF304" s="73"/>
      <c r="BG304" s="55" t="s">
        <v>547</v>
      </c>
      <c r="BH304" s="73"/>
      <c r="BI304" s="55" t="s">
        <v>657</v>
      </c>
      <c r="BJ304" s="17"/>
      <c r="BK304" s="78" t="s">
        <v>1414</v>
      </c>
      <c r="BL304" s="17"/>
      <c r="BM304" s="169" t="s">
        <v>3988</v>
      </c>
      <c r="BN304" s="17"/>
      <c r="BO304" s="78" t="s">
        <v>985</v>
      </c>
      <c r="BQ304" s="187" t="s">
        <v>1057</v>
      </c>
    </row>
    <row r="305" spans="1:69" s="65" customFormat="1" ht="13.5" customHeight="1" x14ac:dyDescent="0.2">
      <c r="A305" s="55" t="s">
        <v>465</v>
      </c>
      <c r="B305" s="67">
        <v>8718564523454</v>
      </c>
      <c r="C305" s="66" t="s">
        <v>1324</v>
      </c>
      <c r="D305" s="185" t="s">
        <v>4884</v>
      </c>
      <c r="E305" s="77" t="s">
        <v>1155</v>
      </c>
      <c r="F305" s="77" t="s">
        <v>333</v>
      </c>
      <c r="G305" s="77" t="s">
        <v>333</v>
      </c>
      <c r="H305" s="77" t="s">
        <v>333</v>
      </c>
      <c r="I305" s="77" t="s">
        <v>835</v>
      </c>
      <c r="J305" s="77" t="s">
        <v>333</v>
      </c>
      <c r="K305" s="46" t="s">
        <v>333</v>
      </c>
      <c r="L305" s="46" t="s">
        <v>1156</v>
      </c>
      <c r="M305" s="68" t="s">
        <v>333</v>
      </c>
      <c r="N305" s="69">
        <v>0.06</v>
      </c>
      <c r="O305" s="68" t="s">
        <v>333</v>
      </c>
      <c r="P305" s="69">
        <f>N305*0.98</f>
        <v>5.8799999999999998E-2</v>
      </c>
      <c r="Q305" s="50">
        <v>250</v>
      </c>
      <c r="R305" s="50">
        <v>155</v>
      </c>
      <c r="S305" s="51">
        <v>11</v>
      </c>
      <c r="T305" s="48">
        <f t="shared" si="99"/>
        <v>426.25</v>
      </c>
      <c r="U305" s="52"/>
      <c r="V305" s="50">
        <v>10</v>
      </c>
      <c r="W305" s="53">
        <v>0.66</v>
      </c>
      <c r="X305" s="196">
        <f t="shared" si="102"/>
        <v>0.64680000000000004</v>
      </c>
      <c r="Y305" s="50">
        <v>250</v>
      </c>
      <c r="Z305" s="50">
        <v>15.5</v>
      </c>
      <c r="AA305" s="50">
        <v>55</v>
      </c>
      <c r="AB305" s="48">
        <f t="shared" ref="AB305:AB306" si="116">(Y305/10*Z305/10*AA305/10)</f>
        <v>213.125</v>
      </c>
      <c r="AC305" s="52"/>
      <c r="AD305" s="50">
        <v>100</v>
      </c>
      <c r="AE305" s="54">
        <v>9</v>
      </c>
      <c r="AF305" s="197">
        <f t="shared" ref="AF305:AF317" si="117">AD305*P305</f>
        <v>5.88</v>
      </c>
      <c r="AG305" s="50">
        <v>33</v>
      </c>
      <c r="AH305" s="50">
        <v>27</v>
      </c>
      <c r="AI305" s="50">
        <v>28</v>
      </c>
      <c r="AJ305" s="167">
        <f t="shared" si="111"/>
        <v>2.4948000000000001E-2</v>
      </c>
      <c r="AK305" s="55"/>
      <c r="AL305" s="56" t="s">
        <v>3874</v>
      </c>
      <c r="AM305" s="56">
        <v>4205009000</v>
      </c>
      <c r="AN305" s="19"/>
      <c r="AO305" s="78" t="s">
        <v>896</v>
      </c>
      <c r="AP305" s="21"/>
      <c r="AQ305" s="78" t="s">
        <v>813</v>
      </c>
      <c r="AR305" s="61"/>
      <c r="AS305" s="78" t="s">
        <v>319</v>
      </c>
      <c r="AT305" s="21"/>
      <c r="AU305" s="78" t="s">
        <v>300</v>
      </c>
      <c r="AV305" s="61"/>
      <c r="AW305" s="55" t="s">
        <v>702</v>
      </c>
      <c r="AX305" s="17"/>
      <c r="AY305" s="71" t="s">
        <v>1178</v>
      </c>
      <c r="AZ305" s="17"/>
      <c r="BA305" s="55" t="s">
        <v>686</v>
      </c>
      <c r="BB305" s="61"/>
      <c r="BC305" s="78" t="s">
        <v>986</v>
      </c>
      <c r="BD305" s="73"/>
      <c r="BE305" s="55" t="s">
        <v>748</v>
      </c>
      <c r="BF305" s="73"/>
      <c r="BG305" s="55" t="s">
        <v>548</v>
      </c>
      <c r="BH305" s="73"/>
      <c r="BI305" s="55" t="s">
        <v>658</v>
      </c>
      <c r="BJ305" s="17"/>
      <c r="BK305" s="55" t="s">
        <v>1415</v>
      </c>
      <c r="BL305" s="17"/>
      <c r="BM305" s="169" t="s">
        <v>3986</v>
      </c>
      <c r="BN305" s="17"/>
      <c r="BO305" s="78" t="s">
        <v>987</v>
      </c>
      <c r="BQ305" s="187" t="s">
        <v>1058</v>
      </c>
    </row>
    <row r="306" spans="1:69" s="65" customFormat="1" ht="13.5" customHeight="1" x14ac:dyDescent="0.2">
      <c r="A306" s="55" t="s">
        <v>466</v>
      </c>
      <c r="B306" s="67">
        <v>8718564522068</v>
      </c>
      <c r="C306" s="66" t="s">
        <v>1325</v>
      </c>
      <c r="D306" s="185" t="s">
        <v>4886</v>
      </c>
      <c r="E306" s="77" t="s">
        <v>1155</v>
      </c>
      <c r="F306" s="77" t="s">
        <v>333</v>
      </c>
      <c r="G306" s="77" t="s">
        <v>333</v>
      </c>
      <c r="H306" s="77" t="s">
        <v>333</v>
      </c>
      <c r="I306" s="77" t="s">
        <v>835</v>
      </c>
      <c r="J306" s="77" t="s">
        <v>333</v>
      </c>
      <c r="K306" s="46" t="s">
        <v>333</v>
      </c>
      <c r="L306" s="46" t="s">
        <v>1156</v>
      </c>
      <c r="M306" s="68" t="s">
        <v>333</v>
      </c>
      <c r="N306" s="69">
        <v>7.0000000000000007E-2</v>
      </c>
      <c r="O306" s="68" t="s">
        <v>333</v>
      </c>
      <c r="P306" s="69">
        <f t="shared" ref="P306:P317" si="118">N306*0.98</f>
        <v>6.8600000000000008E-2</v>
      </c>
      <c r="Q306" s="50">
        <v>250</v>
      </c>
      <c r="R306" s="50">
        <v>155</v>
      </c>
      <c r="S306" s="51">
        <v>5.5</v>
      </c>
      <c r="T306" s="48">
        <f t="shared" si="99"/>
        <v>213.125</v>
      </c>
      <c r="U306" s="52"/>
      <c r="V306" s="50">
        <v>10</v>
      </c>
      <c r="W306" s="53">
        <v>0.66</v>
      </c>
      <c r="X306" s="196">
        <f t="shared" si="102"/>
        <v>0.64680000000000004</v>
      </c>
      <c r="Y306" s="50">
        <v>250</v>
      </c>
      <c r="Z306" s="50">
        <v>15.5</v>
      </c>
      <c r="AA306" s="50">
        <v>55</v>
      </c>
      <c r="AB306" s="48">
        <f t="shared" si="116"/>
        <v>213.125</v>
      </c>
      <c r="AC306" s="52"/>
      <c r="AD306" s="50">
        <v>100</v>
      </c>
      <c r="AE306" s="54">
        <v>9</v>
      </c>
      <c r="AF306" s="197">
        <f t="shared" si="117"/>
        <v>6.8600000000000012</v>
      </c>
      <c r="AG306" s="50">
        <v>30</v>
      </c>
      <c r="AH306" s="50">
        <v>27</v>
      </c>
      <c r="AI306" s="50">
        <v>19</v>
      </c>
      <c r="AJ306" s="167">
        <f t="shared" si="111"/>
        <v>1.5389999999999999E-2</v>
      </c>
      <c r="AK306" s="55"/>
      <c r="AL306" s="56" t="s">
        <v>3874</v>
      </c>
      <c r="AM306" s="56">
        <v>4205009000</v>
      </c>
      <c r="AN306" s="19"/>
      <c r="AO306" s="78" t="s">
        <v>897</v>
      </c>
      <c r="AP306" s="21"/>
      <c r="AQ306" s="78" t="s">
        <v>814</v>
      </c>
      <c r="AR306" s="61"/>
      <c r="AS306" s="78" t="s">
        <v>320</v>
      </c>
      <c r="AT306" s="21"/>
      <c r="AU306" s="78" t="s">
        <v>301</v>
      </c>
      <c r="AV306" s="61"/>
      <c r="AW306" s="55" t="s">
        <v>703</v>
      </c>
      <c r="AX306" s="17"/>
      <c r="AY306" s="71" t="s">
        <v>1179</v>
      </c>
      <c r="AZ306" s="17"/>
      <c r="BA306" s="55" t="s">
        <v>687</v>
      </c>
      <c r="BB306" s="61"/>
      <c r="BC306" s="78" t="s">
        <v>988</v>
      </c>
      <c r="BD306" s="73"/>
      <c r="BE306" s="55" t="s">
        <v>749</v>
      </c>
      <c r="BF306" s="73"/>
      <c r="BG306" s="55" t="s">
        <v>549</v>
      </c>
      <c r="BH306" s="73"/>
      <c r="BI306" s="55" t="s">
        <v>659</v>
      </c>
      <c r="BJ306" s="17"/>
      <c r="BK306" s="55" t="s">
        <v>1416</v>
      </c>
      <c r="BL306" s="17"/>
      <c r="BM306" s="169" t="s">
        <v>3985</v>
      </c>
      <c r="BN306" s="17"/>
      <c r="BO306" s="78" t="s">
        <v>989</v>
      </c>
      <c r="BQ306" s="187" t="s">
        <v>1059</v>
      </c>
    </row>
    <row r="307" spans="1:69" s="65" customFormat="1" ht="13.5" customHeight="1" x14ac:dyDescent="0.2">
      <c r="A307" s="55" t="s">
        <v>85</v>
      </c>
      <c r="B307" s="67">
        <v>8718564522075</v>
      </c>
      <c r="C307" s="97" t="s">
        <v>1326</v>
      </c>
      <c r="D307" s="185" t="s">
        <v>4872</v>
      </c>
      <c r="E307" s="77" t="s">
        <v>333</v>
      </c>
      <c r="F307" s="77" t="s">
        <v>333</v>
      </c>
      <c r="G307" s="77" t="s">
        <v>333</v>
      </c>
      <c r="H307" s="77" t="s">
        <v>333</v>
      </c>
      <c r="I307" s="77" t="s">
        <v>333</v>
      </c>
      <c r="J307" s="77" t="s">
        <v>333</v>
      </c>
      <c r="K307" s="46" t="s">
        <v>333</v>
      </c>
      <c r="L307" s="46" t="s">
        <v>1144</v>
      </c>
      <c r="M307" s="68" t="s">
        <v>333</v>
      </c>
      <c r="N307" s="69">
        <v>0.27300000000000002</v>
      </c>
      <c r="O307" s="68" t="s">
        <v>333</v>
      </c>
      <c r="P307" s="69">
        <f t="shared" si="118"/>
        <v>0.26754</v>
      </c>
      <c r="Q307" s="50">
        <v>3000</v>
      </c>
      <c r="R307" s="50">
        <v>22</v>
      </c>
      <c r="S307" s="51">
        <v>10</v>
      </c>
      <c r="T307" s="48">
        <f t="shared" si="99"/>
        <v>660</v>
      </c>
      <c r="U307" s="52"/>
      <c r="V307" s="50">
        <v>1</v>
      </c>
      <c r="W307" s="53">
        <v>0.27300000000000002</v>
      </c>
      <c r="X307" s="196">
        <f t="shared" si="102"/>
        <v>0.26754</v>
      </c>
      <c r="Y307" s="50">
        <v>260</v>
      </c>
      <c r="Z307" s="50">
        <v>85</v>
      </c>
      <c r="AA307" s="50">
        <v>45</v>
      </c>
      <c r="AB307" s="48">
        <f t="shared" si="100"/>
        <v>994.5</v>
      </c>
      <c r="AC307" s="52"/>
      <c r="AD307" s="50">
        <v>50</v>
      </c>
      <c r="AE307" s="54">
        <v>20</v>
      </c>
      <c r="AF307" s="197">
        <f t="shared" si="117"/>
        <v>13.377000000000001</v>
      </c>
      <c r="AG307" s="50">
        <v>38</v>
      </c>
      <c r="AH307" s="50">
        <v>35</v>
      </c>
      <c r="AI307" s="50">
        <v>35</v>
      </c>
      <c r="AJ307" s="167">
        <f t="shared" si="111"/>
        <v>4.6550000000000001E-2</v>
      </c>
      <c r="AK307" s="55"/>
      <c r="AL307" s="56" t="s">
        <v>3874</v>
      </c>
      <c r="AM307" s="56">
        <v>4205009000</v>
      </c>
      <c r="AN307" s="19"/>
      <c r="AO307" s="75" t="s">
        <v>2715</v>
      </c>
      <c r="AP307" s="21"/>
      <c r="AQ307" s="55" t="s">
        <v>2716</v>
      </c>
      <c r="AR307" s="73"/>
      <c r="AS307" s="55" t="s">
        <v>2717</v>
      </c>
      <c r="AT307" s="21"/>
      <c r="AU307" s="75" t="s">
        <v>2718</v>
      </c>
      <c r="AV307" s="76"/>
      <c r="AW307" s="55" t="s">
        <v>2719</v>
      </c>
      <c r="AX307" s="17"/>
      <c r="AY307" s="71" t="s">
        <v>2720</v>
      </c>
      <c r="AZ307" s="17"/>
      <c r="BA307" s="55" t="s">
        <v>2721</v>
      </c>
      <c r="BB307" s="73"/>
      <c r="BC307" s="75" t="s">
        <v>2722</v>
      </c>
      <c r="BD307" s="73"/>
      <c r="BE307" s="55" t="s">
        <v>2723</v>
      </c>
      <c r="BF307" s="73"/>
      <c r="BG307" s="74" t="s">
        <v>2724</v>
      </c>
      <c r="BH307" s="73"/>
      <c r="BI307" s="74" t="s">
        <v>2725</v>
      </c>
      <c r="BJ307" s="17"/>
      <c r="BK307" s="75" t="s">
        <v>2726</v>
      </c>
      <c r="BL307" s="17"/>
      <c r="BM307" s="176" t="s">
        <v>4230</v>
      </c>
      <c r="BN307" s="17"/>
      <c r="BO307" s="75" t="s">
        <v>2727</v>
      </c>
      <c r="BQ307" s="72" t="s">
        <v>2728</v>
      </c>
    </row>
    <row r="308" spans="1:69" s="65" customFormat="1" ht="13.5" customHeight="1" x14ac:dyDescent="0.2">
      <c r="A308" s="99" t="s">
        <v>86</v>
      </c>
      <c r="B308" s="67">
        <v>8718564522082</v>
      </c>
      <c r="C308" s="100" t="s">
        <v>1327</v>
      </c>
      <c r="D308" s="185" t="s">
        <v>4872</v>
      </c>
      <c r="E308" s="77" t="s">
        <v>333</v>
      </c>
      <c r="F308" s="77" t="s">
        <v>333</v>
      </c>
      <c r="G308" s="77" t="s">
        <v>333</v>
      </c>
      <c r="H308" s="77" t="s">
        <v>333</v>
      </c>
      <c r="I308" s="77" t="s">
        <v>333</v>
      </c>
      <c r="J308" s="77" t="s">
        <v>333</v>
      </c>
      <c r="K308" s="46" t="s">
        <v>333</v>
      </c>
      <c r="L308" s="46" t="s">
        <v>1144</v>
      </c>
      <c r="M308" s="68" t="s">
        <v>333</v>
      </c>
      <c r="N308" s="69">
        <v>0.52</v>
      </c>
      <c r="O308" s="68" t="s">
        <v>333</v>
      </c>
      <c r="P308" s="69">
        <f t="shared" si="118"/>
        <v>0.50960000000000005</v>
      </c>
      <c r="Q308" s="50">
        <v>6700</v>
      </c>
      <c r="R308" s="50">
        <v>22</v>
      </c>
      <c r="S308" s="51">
        <v>10</v>
      </c>
      <c r="T308" s="48">
        <f t="shared" si="99"/>
        <v>1474</v>
      </c>
      <c r="U308" s="52"/>
      <c r="V308" s="50">
        <v>1</v>
      </c>
      <c r="W308" s="53">
        <v>0.52</v>
      </c>
      <c r="X308" s="196">
        <f t="shared" si="102"/>
        <v>0.50960000000000005</v>
      </c>
      <c r="Y308" s="50">
        <v>300</v>
      </c>
      <c r="Z308" s="50">
        <v>95</v>
      </c>
      <c r="AA308" s="50">
        <v>50</v>
      </c>
      <c r="AB308" s="48">
        <f t="shared" si="100"/>
        <v>1425</v>
      </c>
      <c r="AC308" s="52"/>
      <c r="AD308" s="50">
        <v>50</v>
      </c>
      <c r="AE308" s="54">
        <v>20</v>
      </c>
      <c r="AF308" s="197">
        <f t="shared" si="117"/>
        <v>25.480000000000004</v>
      </c>
      <c r="AG308" s="50">
        <v>38</v>
      </c>
      <c r="AH308" s="50">
        <v>35</v>
      </c>
      <c r="AI308" s="50">
        <v>35</v>
      </c>
      <c r="AJ308" s="167">
        <f t="shared" si="111"/>
        <v>4.6550000000000001E-2</v>
      </c>
      <c r="AK308" s="55"/>
      <c r="AL308" s="56" t="s">
        <v>3874</v>
      </c>
      <c r="AM308" s="56">
        <v>4205009000</v>
      </c>
      <c r="AN308" s="19"/>
      <c r="AO308" s="75" t="s">
        <v>2729</v>
      </c>
      <c r="AP308" s="21"/>
      <c r="AQ308" s="55" t="s">
        <v>2730</v>
      </c>
      <c r="AR308" s="73"/>
      <c r="AS308" s="55" t="s">
        <v>2731</v>
      </c>
      <c r="AT308" s="21"/>
      <c r="AU308" s="75" t="s">
        <v>2732</v>
      </c>
      <c r="AV308" s="76"/>
      <c r="AW308" s="55" t="s">
        <v>2733</v>
      </c>
      <c r="AX308" s="17"/>
      <c r="AY308" s="71" t="s">
        <v>2734</v>
      </c>
      <c r="AZ308" s="17"/>
      <c r="BA308" s="55" t="s">
        <v>2735</v>
      </c>
      <c r="BB308" s="73"/>
      <c r="BC308" s="75" t="s">
        <v>2736</v>
      </c>
      <c r="BD308" s="73"/>
      <c r="BE308" s="55" t="s">
        <v>2737</v>
      </c>
      <c r="BF308" s="73"/>
      <c r="BG308" s="74" t="s">
        <v>2738</v>
      </c>
      <c r="BH308" s="73"/>
      <c r="BI308" s="74" t="s">
        <v>2739</v>
      </c>
      <c r="BJ308" s="17"/>
      <c r="BK308" s="75" t="s">
        <v>2740</v>
      </c>
      <c r="BL308" s="17"/>
      <c r="BM308" s="176" t="s">
        <v>4231</v>
      </c>
      <c r="BN308" s="17"/>
      <c r="BO308" s="75" t="s">
        <v>2741</v>
      </c>
      <c r="BQ308" s="72" t="s">
        <v>2742</v>
      </c>
    </row>
    <row r="309" spans="1:69" s="65" customFormat="1" ht="13.5" customHeight="1" x14ac:dyDescent="0.2">
      <c r="A309" s="99" t="s">
        <v>87</v>
      </c>
      <c r="B309" s="67">
        <v>8718564522099</v>
      </c>
      <c r="C309" s="100" t="s">
        <v>1328</v>
      </c>
      <c r="D309" s="263" t="s">
        <v>4873</v>
      </c>
      <c r="E309" s="77" t="s">
        <v>333</v>
      </c>
      <c r="F309" s="77" t="s">
        <v>333</v>
      </c>
      <c r="G309" s="77" t="s">
        <v>333</v>
      </c>
      <c r="H309" s="77" t="s">
        <v>333</v>
      </c>
      <c r="I309" s="77" t="s">
        <v>333</v>
      </c>
      <c r="J309" s="77" t="s">
        <v>333</v>
      </c>
      <c r="K309" s="46" t="s">
        <v>333</v>
      </c>
      <c r="L309" s="46" t="s">
        <v>1144</v>
      </c>
      <c r="M309" s="68" t="s">
        <v>333</v>
      </c>
      <c r="N309" s="69">
        <v>0.08</v>
      </c>
      <c r="O309" s="68" t="s">
        <v>333</v>
      </c>
      <c r="P309" s="69">
        <f t="shared" si="118"/>
        <v>7.8399999999999997E-2</v>
      </c>
      <c r="Q309" s="50">
        <v>1000</v>
      </c>
      <c r="R309" s="50">
        <v>22</v>
      </c>
      <c r="S309" s="51">
        <v>10</v>
      </c>
      <c r="T309" s="48">
        <f t="shared" si="99"/>
        <v>220</v>
      </c>
      <c r="U309" s="52"/>
      <c r="V309" s="50">
        <v>1</v>
      </c>
      <c r="W309" s="53">
        <v>0.08</v>
      </c>
      <c r="X309" s="196">
        <f t="shared" si="102"/>
        <v>7.8399999999999997E-2</v>
      </c>
      <c r="Y309" s="50">
        <v>246</v>
      </c>
      <c r="Z309" s="50">
        <v>80</v>
      </c>
      <c r="AA309" s="50">
        <v>12</v>
      </c>
      <c r="AB309" s="48">
        <f t="shared" si="100"/>
        <v>236.16000000000003</v>
      </c>
      <c r="AC309" s="52"/>
      <c r="AD309" s="50">
        <v>100</v>
      </c>
      <c r="AE309" s="54">
        <v>8</v>
      </c>
      <c r="AF309" s="197">
        <f t="shared" si="117"/>
        <v>7.84</v>
      </c>
      <c r="AG309" s="50">
        <v>33</v>
      </c>
      <c r="AH309" s="50">
        <v>27</v>
      </c>
      <c r="AI309" s="50">
        <v>38</v>
      </c>
      <c r="AJ309" s="167">
        <f t="shared" si="111"/>
        <v>3.3857999999999999E-2</v>
      </c>
      <c r="AK309" s="55"/>
      <c r="AL309" s="56" t="s">
        <v>3874</v>
      </c>
      <c r="AM309" s="56">
        <v>4205009000</v>
      </c>
      <c r="AN309" s="19"/>
      <c r="AO309" s="75" t="s">
        <v>2743</v>
      </c>
      <c r="AP309" s="21"/>
      <c r="AQ309" s="78" t="s">
        <v>2744</v>
      </c>
      <c r="AR309" s="61"/>
      <c r="AS309" s="78" t="s">
        <v>2745</v>
      </c>
      <c r="AT309" s="21"/>
      <c r="AU309" s="75" t="s">
        <v>2746</v>
      </c>
      <c r="AV309" s="76"/>
      <c r="AW309" s="55" t="s">
        <v>2747</v>
      </c>
      <c r="AX309" s="17"/>
      <c r="AY309" s="71" t="s">
        <v>2748</v>
      </c>
      <c r="AZ309" s="17"/>
      <c r="BA309" s="55" t="s">
        <v>2749</v>
      </c>
      <c r="BB309" s="73"/>
      <c r="BC309" s="75" t="s">
        <v>2750</v>
      </c>
      <c r="BD309" s="73"/>
      <c r="BE309" s="55" t="s">
        <v>2751</v>
      </c>
      <c r="BF309" s="73"/>
      <c r="BG309" s="74" t="s">
        <v>2752</v>
      </c>
      <c r="BH309" s="73"/>
      <c r="BI309" s="74" t="s">
        <v>2753</v>
      </c>
      <c r="BJ309" s="17"/>
      <c r="BK309" s="75" t="s">
        <v>2754</v>
      </c>
      <c r="BL309" s="17"/>
      <c r="BM309" s="176" t="s">
        <v>4232</v>
      </c>
      <c r="BN309" s="17"/>
      <c r="BO309" s="75" t="s">
        <v>2755</v>
      </c>
      <c r="BQ309" s="72" t="s">
        <v>2756</v>
      </c>
    </row>
    <row r="310" spans="1:69" s="65" customFormat="1" ht="13.5" customHeight="1" x14ac:dyDescent="0.2">
      <c r="A310" s="99" t="s">
        <v>88</v>
      </c>
      <c r="B310" s="67">
        <v>8718564522105</v>
      </c>
      <c r="C310" s="100" t="s">
        <v>1329</v>
      </c>
      <c r="D310" s="263" t="s">
        <v>4873</v>
      </c>
      <c r="E310" s="77" t="s">
        <v>333</v>
      </c>
      <c r="F310" s="77" t="s">
        <v>333</v>
      </c>
      <c r="G310" s="77" t="s">
        <v>333</v>
      </c>
      <c r="H310" s="77" t="s">
        <v>333</v>
      </c>
      <c r="I310" s="77" t="s">
        <v>333</v>
      </c>
      <c r="J310" s="77" t="s">
        <v>333</v>
      </c>
      <c r="K310" s="46" t="s">
        <v>333</v>
      </c>
      <c r="L310" s="46" t="s">
        <v>1144</v>
      </c>
      <c r="M310" s="68" t="s">
        <v>333</v>
      </c>
      <c r="N310" s="69">
        <v>0.11</v>
      </c>
      <c r="O310" s="68" t="s">
        <v>333</v>
      </c>
      <c r="P310" s="69">
        <f t="shared" si="118"/>
        <v>0.10779999999999999</v>
      </c>
      <c r="Q310" s="50">
        <v>1000</v>
      </c>
      <c r="R310" s="50">
        <v>28</v>
      </c>
      <c r="S310" s="51">
        <v>10</v>
      </c>
      <c r="T310" s="48">
        <f t="shared" si="99"/>
        <v>280</v>
      </c>
      <c r="U310" s="52"/>
      <c r="V310" s="50">
        <v>1</v>
      </c>
      <c r="W310" s="53">
        <v>1.0999999999999999E-2</v>
      </c>
      <c r="X310" s="196">
        <f t="shared" si="102"/>
        <v>1.078E-2</v>
      </c>
      <c r="Y310" s="50">
        <v>250</v>
      </c>
      <c r="Z310" s="50">
        <v>110</v>
      </c>
      <c r="AA310" s="50">
        <v>15</v>
      </c>
      <c r="AB310" s="48">
        <f t="shared" si="100"/>
        <v>412.5</v>
      </c>
      <c r="AC310" s="52"/>
      <c r="AD310" s="50">
        <v>50</v>
      </c>
      <c r="AE310" s="54">
        <v>20</v>
      </c>
      <c r="AF310" s="197">
        <f t="shared" si="117"/>
        <v>5.39</v>
      </c>
      <c r="AG310" s="50">
        <v>38</v>
      </c>
      <c r="AH310" s="50">
        <v>35</v>
      </c>
      <c r="AI310" s="50">
        <v>35</v>
      </c>
      <c r="AJ310" s="167">
        <f t="shared" si="111"/>
        <v>4.6550000000000001E-2</v>
      </c>
      <c r="AK310" s="55"/>
      <c r="AL310" s="56" t="s">
        <v>3874</v>
      </c>
      <c r="AM310" s="56">
        <v>4205009000</v>
      </c>
      <c r="AN310" s="19"/>
      <c r="AO310" s="75" t="s">
        <v>2757</v>
      </c>
      <c r="AP310" s="21"/>
      <c r="AQ310" s="78" t="s">
        <v>2758</v>
      </c>
      <c r="AR310" s="61"/>
      <c r="AS310" s="78" t="s">
        <v>2759</v>
      </c>
      <c r="AT310" s="21"/>
      <c r="AU310" s="75" t="s">
        <v>2760</v>
      </c>
      <c r="AV310" s="76"/>
      <c r="AW310" s="55" t="s">
        <v>2761</v>
      </c>
      <c r="AX310" s="17"/>
      <c r="AY310" s="71" t="s">
        <v>2762</v>
      </c>
      <c r="AZ310" s="17"/>
      <c r="BA310" s="55" t="s">
        <v>2763</v>
      </c>
      <c r="BB310" s="73"/>
      <c r="BC310" s="75" t="s">
        <v>2764</v>
      </c>
      <c r="BD310" s="73"/>
      <c r="BE310" s="55" t="s">
        <v>2765</v>
      </c>
      <c r="BF310" s="73"/>
      <c r="BG310" s="74" t="s">
        <v>2766</v>
      </c>
      <c r="BH310" s="73"/>
      <c r="BI310" s="74" t="s">
        <v>2767</v>
      </c>
      <c r="BJ310" s="17"/>
      <c r="BK310" s="75" t="s">
        <v>2768</v>
      </c>
      <c r="BL310" s="17"/>
      <c r="BM310" s="176" t="s">
        <v>4233</v>
      </c>
      <c r="BN310" s="17"/>
      <c r="BO310" s="75" t="s">
        <v>2769</v>
      </c>
      <c r="BQ310" s="72" t="s">
        <v>2770</v>
      </c>
    </row>
    <row r="311" spans="1:69" s="65" customFormat="1" ht="13.5" customHeight="1" x14ac:dyDescent="0.2">
      <c r="A311" s="99" t="s">
        <v>89</v>
      </c>
      <c r="B311" s="67">
        <v>8718564522112</v>
      </c>
      <c r="C311" s="100" t="s">
        <v>1330</v>
      </c>
      <c r="D311" s="185" t="s">
        <v>4872</v>
      </c>
      <c r="E311" s="77" t="s">
        <v>333</v>
      </c>
      <c r="F311" s="77" t="s">
        <v>333</v>
      </c>
      <c r="G311" s="77" t="s">
        <v>333</v>
      </c>
      <c r="H311" s="77" t="s">
        <v>333</v>
      </c>
      <c r="I311" s="77" t="s">
        <v>333</v>
      </c>
      <c r="J311" s="77" t="s">
        <v>333</v>
      </c>
      <c r="K311" s="46" t="s">
        <v>333</v>
      </c>
      <c r="L311" s="46" t="s">
        <v>1144</v>
      </c>
      <c r="M311" s="68" t="s">
        <v>333</v>
      </c>
      <c r="N311" s="69">
        <v>0.4</v>
      </c>
      <c r="O311" s="68" t="s">
        <v>333</v>
      </c>
      <c r="P311" s="69">
        <f t="shared" si="118"/>
        <v>0.39200000000000002</v>
      </c>
      <c r="Q311" s="50">
        <v>3900</v>
      </c>
      <c r="R311" s="50">
        <v>22</v>
      </c>
      <c r="S311" s="51">
        <v>10</v>
      </c>
      <c r="T311" s="48">
        <f t="shared" si="99"/>
        <v>858</v>
      </c>
      <c r="U311" s="52"/>
      <c r="V311" s="50">
        <v>1</v>
      </c>
      <c r="W311" s="53">
        <v>0.4</v>
      </c>
      <c r="X311" s="196">
        <f t="shared" si="102"/>
        <v>0.39200000000000002</v>
      </c>
      <c r="Y311" s="50">
        <v>330</v>
      </c>
      <c r="Z311" s="50">
        <v>105</v>
      </c>
      <c r="AA311" s="50">
        <v>30</v>
      </c>
      <c r="AB311" s="48">
        <f t="shared" si="100"/>
        <v>1039.5</v>
      </c>
      <c r="AC311" s="52"/>
      <c r="AD311" s="50">
        <v>50</v>
      </c>
      <c r="AE311" s="54">
        <v>20</v>
      </c>
      <c r="AF311" s="197">
        <f t="shared" si="117"/>
        <v>19.600000000000001</v>
      </c>
      <c r="AG311" s="50">
        <v>38</v>
      </c>
      <c r="AH311" s="50">
        <v>35</v>
      </c>
      <c r="AI311" s="50">
        <v>35</v>
      </c>
      <c r="AJ311" s="167">
        <f t="shared" si="111"/>
        <v>4.6550000000000001E-2</v>
      </c>
      <c r="AK311" s="55"/>
      <c r="AL311" s="56" t="s">
        <v>3874</v>
      </c>
      <c r="AM311" s="56">
        <v>4205009000</v>
      </c>
      <c r="AN311" s="19"/>
      <c r="AO311" s="75" t="s">
        <v>2771</v>
      </c>
      <c r="AP311" s="21"/>
      <c r="AQ311" s="55" t="s">
        <v>2772</v>
      </c>
      <c r="AR311" s="73"/>
      <c r="AS311" s="55" t="s">
        <v>2773</v>
      </c>
      <c r="AT311" s="21"/>
      <c r="AU311" s="75" t="s">
        <v>2774</v>
      </c>
      <c r="AV311" s="76"/>
      <c r="AW311" s="55" t="s">
        <v>2775</v>
      </c>
      <c r="AX311" s="17"/>
      <c r="AY311" s="71" t="s">
        <v>2776</v>
      </c>
      <c r="AZ311" s="17"/>
      <c r="BA311" s="55" t="s">
        <v>2777</v>
      </c>
      <c r="BB311" s="73"/>
      <c r="BC311" s="75" t="s">
        <v>2778</v>
      </c>
      <c r="BD311" s="73"/>
      <c r="BE311" s="55" t="s">
        <v>2779</v>
      </c>
      <c r="BF311" s="73"/>
      <c r="BG311" s="74" t="s">
        <v>2780</v>
      </c>
      <c r="BH311" s="73"/>
      <c r="BI311" s="74" t="s">
        <v>2781</v>
      </c>
      <c r="BJ311" s="17"/>
      <c r="BK311" s="75" t="s">
        <v>2782</v>
      </c>
      <c r="BL311" s="17"/>
      <c r="BM311" s="176" t="s">
        <v>4234</v>
      </c>
      <c r="BN311" s="17"/>
      <c r="BO311" s="75" t="s">
        <v>2783</v>
      </c>
      <c r="BQ311" s="72" t="s">
        <v>2784</v>
      </c>
    </row>
    <row r="312" spans="1:69" s="65" customFormat="1" ht="13.5" customHeight="1" x14ac:dyDescent="0.2">
      <c r="A312" s="99" t="s">
        <v>90</v>
      </c>
      <c r="B312" s="67">
        <v>8718564522129</v>
      </c>
      <c r="C312" s="100" t="s">
        <v>1331</v>
      </c>
      <c r="D312" s="185" t="s">
        <v>4872</v>
      </c>
      <c r="E312" s="77" t="s">
        <v>333</v>
      </c>
      <c r="F312" s="77" t="s">
        <v>333</v>
      </c>
      <c r="G312" s="77" t="s">
        <v>333</v>
      </c>
      <c r="H312" s="77" t="s">
        <v>333</v>
      </c>
      <c r="I312" s="77" t="s">
        <v>333</v>
      </c>
      <c r="J312" s="77" t="s">
        <v>333</v>
      </c>
      <c r="K312" s="46" t="s">
        <v>333</v>
      </c>
      <c r="L312" s="46" t="s">
        <v>1144</v>
      </c>
      <c r="M312" s="68" t="s">
        <v>333</v>
      </c>
      <c r="N312" s="69">
        <v>0.4</v>
      </c>
      <c r="O312" s="68" t="s">
        <v>333</v>
      </c>
      <c r="P312" s="69">
        <f t="shared" si="118"/>
        <v>0.39200000000000002</v>
      </c>
      <c r="Q312" s="50">
        <v>3900</v>
      </c>
      <c r="R312" s="50">
        <v>28</v>
      </c>
      <c r="S312" s="51">
        <v>10</v>
      </c>
      <c r="T312" s="48">
        <f t="shared" si="99"/>
        <v>1092</v>
      </c>
      <c r="U312" s="52"/>
      <c r="V312" s="50">
        <v>1</v>
      </c>
      <c r="W312" s="53">
        <v>0.4</v>
      </c>
      <c r="X312" s="196">
        <f t="shared" si="102"/>
        <v>0.39200000000000002</v>
      </c>
      <c r="Y312" s="50">
        <v>330</v>
      </c>
      <c r="Z312" s="50">
        <v>105</v>
      </c>
      <c r="AA312" s="50">
        <v>30</v>
      </c>
      <c r="AB312" s="48">
        <f t="shared" si="100"/>
        <v>1039.5</v>
      </c>
      <c r="AC312" s="52"/>
      <c r="AD312" s="50">
        <v>50</v>
      </c>
      <c r="AE312" s="54">
        <v>20</v>
      </c>
      <c r="AF312" s="197">
        <f t="shared" si="117"/>
        <v>19.600000000000001</v>
      </c>
      <c r="AG312" s="50">
        <v>38</v>
      </c>
      <c r="AH312" s="50">
        <v>35</v>
      </c>
      <c r="AI312" s="50">
        <v>35</v>
      </c>
      <c r="AJ312" s="167">
        <f t="shared" si="111"/>
        <v>4.6550000000000001E-2</v>
      </c>
      <c r="AK312" s="55"/>
      <c r="AL312" s="56" t="s">
        <v>3874</v>
      </c>
      <c r="AM312" s="56">
        <v>4205009000</v>
      </c>
      <c r="AN312" s="19"/>
      <c r="AO312" s="75" t="s">
        <v>2785</v>
      </c>
      <c r="AP312" s="21"/>
      <c r="AQ312" s="55" t="s">
        <v>2786</v>
      </c>
      <c r="AR312" s="73"/>
      <c r="AS312" s="55" t="s">
        <v>2787</v>
      </c>
      <c r="AT312" s="21"/>
      <c r="AU312" s="75" t="s">
        <v>2788</v>
      </c>
      <c r="AV312" s="76"/>
      <c r="AW312" s="55" t="s">
        <v>2789</v>
      </c>
      <c r="AX312" s="17"/>
      <c r="AY312" s="71" t="s">
        <v>2790</v>
      </c>
      <c r="AZ312" s="17"/>
      <c r="BA312" s="55" t="s">
        <v>2791</v>
      </c>
      <c r="BB312" s="73"/>
      <c r="BC312" s="75" t="s">
        <v>2792</v>
      </c>
      <c r="BD312" s="73"/>
      <c r="BE312" s="55" t="s">
        <v>2793</v>
      </c>
      <c r="BF312" s="73"/>
      <c r="BG312" s="74" t="s">
        <v>2794</v>
      </c>
      <c r="BH312" s="73"/>
      <c r="BI312" s="74" t="s">
        <v>2795</v>
      </c>
      <c r="BJ312" s="17"/>
      <c r="BK312" s="75" t="s">
        <v>2796</v>
      </c>
      <c r="BL312" s="17"/>
      <c r="BM312" s="176" t="s">
        <v>4235</v>
      </c>
      <c r="BN312" s="17"/>
      <c r="BO312" s="75" t="s">
        <v>2797</v>
      </c>
      <c r="BQ312" s="72" t="s">
        <v>2798</v>
      </c>
    </row>
    <row r="313" spans="1:69" s="65" customFormat="1" ht="13.5" customHeight="1" x14ac:dyDescent="0.2">
      <c r="A313" s="99" t="s">
        <v>91</v>
      </c>
      <c r="B313" s="67">
        <v>8718564522136</v>
      </c>
      <c r="C313" s="100" t="s">
        <v>1332</v>
      </c>
      <c r="D313" s="185" t="s">
        <v>4872</v>
      </c>
      <c r="E313" s="77" t="s">
        <v>333</v>
      </c>
      <c r="F313" s="77" t="s">
        <v>333</v>
      </c>
      <c r="G313" s="77" t="s">
        <v>333</v>
      </c>
      <c r="H313" s="77" t="s">
        <v>333</v>
      </c>
      <c r="I313" s="77" t="s">
        <v>333</v>
      </c>
      <c r="J313" s="77" t="s">
        <v>333</v>
      </c>
      <c r="K313" s="46" t="s">
        <v>333</v>
      </c>
      <c r="L313" s="46" t="s">
        <v>1144</v>
      </c>
      <c r="M313" s="68" t="s">
        <v>333</v>
      </c>
      <c r="N313" s="69">
        <v>0.13</v>
      </c>
      <c r="O313" s="68" t="s">
        <v>333</v>
      </c>
      <c r="P313" s="69">
        <f t="shared" si="118"/>
        <v>0.12740000000000001</v>
      </c>
      <c r="Q313" s="50">
        <v>1000</v>
      </c>
      <c r="R313" s="50">
        <v>32</v>
      </c>
      <c r="S313" s="51">
        <v>10</v>
      </c>
      <c r="T313" s="48">
        <f t="shared" si="99"/>
        <v>320</v>
      </c>
      <c r="U313" s="52"/>
      <c r="V313" s="50">
        <v>1</v>
      </c>
      <c r="W313" s="53">
        <v>0.13</v>
      </c>
      <c r="X313" s="196">
        <f t="shared" si="102"/>
        <v>0.12740000000000001</v>
      </c>
      <c r="Y313" s="50">
        <v>245</v>
      </c>
      <c r="Z313" s="50">
        <v>115</v>
      </c>
      <c r="AA313" s="50">
        <v>15</v>
      </c>
      <c r="AB313" s="48">
        <f t="shared" si="100"/>
        <v>422.625</v>
      </c>
      <c r="AC313" s="52"/>
      <c r="AD313" s="50">
        <v>50</v>
      </c>
      <c r="AE313" s="54">
        <v>9</v>
      </c>
      <c r="AF313" s="197">
        <f t="shared" si="117"/>
        <v>6.370000000000001</v>
      </c>
      <c r="AG313" s="50">
        <v>33</v>
      </c>
      <c r="AH313" s="50">
        <v>27</v>
      </c>
      <c r="AI313" s="50">
        <v>28</v>
      </c>
      <c r="AJ313" s="167">
        <f t="shared" si="111"/>
        <v>2.4948000000000001E-2</v>
      </c>
      <c r="AK313" s="55"/>
      <c r="AL313" s="56" t="s">
        <v>3874</v>
      </c>
      <c r="AM313" s="56">
        <v>4205009000</v>
      </c>
      <c r="AN313" s="19"/>
      <c r="AO313" s="75" t="s">
        <v>2799</v>
      </c>
      <c r="AP313" s="21"/>
      <c r="AQ313" s="55" t="s">
        <v>2800</v>
      </c>
      <c r="AR313" s="73"/>
      <c r="AS313" s="55" t="s">
        <v>2801</v>
      </c>
      <c r="AT313" s="21"/>
      <c r="AU313" s="75" t="s">
        <v>2802</v>
      </c>
      <c r="AV313" s="76"/>
      <c r="AW313" s="55" t="s">
        <v>2803</v>
      </c>
      <c r="AX313" s="17"/>
      <c r="AY313" s="71" t="s">
        <v>2804</v>
      </c>
      <c r="AZ313" s="17"/>
      <c r="BA313" s="55" t="s">
        <v>2805</v>
      </c>
      <c r="BB313" s="73"/>
      <c r="BC313" s="75" t="s">
        <v>2806</v>
      </c>
      <c r="BD313" s="73"/>
      <c r="BE313" s="55" t="s">
        <v>2807</v>
      </c>
      <c r="BF313" s="73"/>
      <c r="BG313" s="74" t="s">
        <v>2808</v>
      </c>
      <c r="BH313" s="73"/>
      <c r="BI313" s="74" t="s">
        <v>2809</v>
      </c>
      <c r="BJ313" s="17"/>
      <c r="BK313" s="75" t="s">
        <v>2810</v>
      </c>
      <c r="BL313" s="17"/>
      <c r="BM313" s="176" t="s">
        <v>3981</v>
      </c>
      <c r="BN313" s="17"/>
      <c r="BO313" s="75" t="s">
        <v>2811</v>
      </c>
      <c r="BQ313" s="72" t="s">
        <v>2812</v>
      </c>
    </row>
    <row r="314" spans="1:69" s="65" customFormat="1" ht="13.5" customHeight="1" x14ac:dyDescent="0.2">
      <c r="A314" s="99" t="s">
        <v>92</v>
      </c>
      <c r="B314" s="67">
        <v>8718564522143</v>
      </c>
      <c r="C314" s="100" t="s">
        <v>1333</v>
      </c>
      <c r="D314" s="263" t="s">
        <v>4873</v>
      </c>
      <c r="E314" s="77" t="s">
        <v>333</v>
      </c>
      <c r="F314" s="77" t="s">
        <v>333</v>
      </c>
      <c r="G314" s="77" t="s">
        <v>333</v>
      </c>
      <c r="H314" s="77" t="s">
        <v>333</v>
      </c>
      <c r="I314" s="77" t="s">
        <v>333</v>
      </c>
      <c r="J314" s="77" t="s">
        <v>333</v>
      </c>
      <c r="K314" s="46" t="s">
        <v>333</v>
      </c>
      <c r="L314" s="46" t="s">
        <v>1144</v>
      </c>
      <c r="M314" s="68" t="s">
        <v>333</v>
      </c>
      <c r="N314" s="69">
        <v>0.25</v>
      </c>
      <c r="O314" s="68" t="s">
        <v>333</v>
      </c>
      <c r="P314" s="69">
        <f t="shared" si="118"/>
        <v>0.245</v>
      </c>
      <c r="Q314" s="50">
        <v>4000</v>
      </c>
      <c r="R314" s="50">
        <v>23</v>
      </c>
      <c r="S314" s="51">
        <v>10</v>
      </c>
      <c r="T314" s="48">
        <f t="shared" si="99"/>
        <v>920</v>
      </c>
      <c r="U314" s="52"/>
      <c r="V314" s="50">
        <v>1</v>
      </c>
      <c r="W314" s="53">
        <v>0.25</v>
      </c>
      <c r="X314" s="196">
        <f t="shared" si="102"/>
        <v>0.245</v>
      </c>
      <c r="Y314" s="50">
        <v>260</v>
      </c>
      <c r="Z314" s="50">
        <v>85</v>
      </c>
      <c r="AA314" s="50">
        <v>45</v>
      </c>
      <c r="AB314" s="48">
        <f t="shared" si="100"/>
        <v>994.5</v>
      </c>
      <c r="AC314" s="52"/>
      <c r="AD314" s="50">
        <v>50</v>
      </c>
      <c r="AE314" s="54">
        <v>13</v>
      </c>
      <c r="AF314" s="197">
        <f t="shared" si="117"/>
        <v>12.25</v>
      </c>
      <c r="AG314" s="50">
        <v>38</v>
      </c>
      <c r="AH314" s="50">
        <v>35</v>
      </c>
      <c r="AI314" s="50">
        <v>38</v>
      </c>
      <c r="AJ314" s="167">
        <f t="shared" si="111"/>
        <v>5.0540000000000002E-2</v>
      </c>
      <c r="AK314" s="55"/>
      <c r="AL314" s="56" t="s">
        <v>3874</v>
      </c>
      <c r="AM314" s="56">
        <v>4205009000</v>
      </c>
      <c r="AN314" s="19"/>
      <c r="AO314" s="75" t="s">
        <v>2813</v>
      </c>
      <c r="AP314" s="21"/>
      <c r="AQ314" s="55" t="s">
        <v>2814</v>
      </c>
      <c r="AR314" s="73"/>
      <c r="AS314" s="55" t="s">
        <v>2815</v>
      </c>
      <c r="AT314" s="21"/>
      <c r="AU314" s="75" t="s">
        <v>2816</v>
      </c>
      <c r="AV314" s="76"/>
      <c r="AW314" s="55" t="s">
        <v>2817</v>
      </c>
      <c r="AX314" s="17"/>
      <c r="AY314" s="71" t="s">
        <v>2818</v>
      </c>
      <c r="AZ314" s="17"/>
      <c r="BA314" s="55" t="s">
        <v>2819</v>
      </c>
      <c r="BB314" s="73"/>
      <c r="BC314" s="75" t="s">
        <v>2820</v>
      </c>
      <c r="BD314" s="73"/>
      <c r="BE314" s="55" t="s">
        <v>2821</v>
      </c>
      <c r="BF314" s="73"/>
      <c r="BG314" s="74" t="s">
        <v>2822</v>
      </c>
      <c r="BH314" s="73"/>
      <c r="BI314" s="74" t="s">
        <v>2823</v>
      </c>
      <c r="BJ314" s="17"/>
      <c r="BK314" s="75" t="s">
        <v>2824</v>
      </c>
      <c r="BL314" s="17"/>
      <c r="BM314" s="176" t="s">
        <v>3982</v>
      </c>
      <c r="BN314" s="17"/>
      <c r="BO314" s="75" t="s">
        <v>2825</v>
      </c>
      <c r="BQ314" s="72" t="s">
        <v>2826</v>
      </c>
    </row>
    <row r="315" spans="1:69" s="65" customFormat="1" ht="13.5" customHeight="1" x14ac:dyDescent="0.2">
      <c r="A315" s="99" t="s">
        <v>93</v>
      </c>
      <c r="B315" s="67">
        <v>8718564522150</v>
      </c>
      <c r="C315" s="100" t="s">
        <v>1334</v>
      </c>
      <c r="D315" s="263" t="s">
        <v>4873</v>
      </c>
      <c r="E315" s="77" t="s">
        <v>333</v>
      </c>
      <c r="F315" s="77" t="s">
        <v>333</v>
      </c>
      <c r="G315" s="77" t="s">
        <v>333</v>
      </c>
      <c r="H315" s="77" t="s">
        <v>333</v>
      </c>
      <c r="I315" s="77" t="s">
        <v>333</v>
      </c>
      <c r="J315" s="77" t="s">
        <v>333</v>
      </c>
      <c r="K315" s="46" t="s">
        <v>333</v>
      </c>
      <c r="L315" s="46" t="s">
        <v>1144</v>
      </c>
      <c r="M315" s="68" t="s">
        <v>333</v>
      </c>
      <c r="N315" s="69">
        <v>0.26</v>
      </c>
      <c r="O315" s="68" t="s">
        <v>333</v>
      </c>
      <c r="P315" s="69">
        <f t="shared" si="118"/>
        <v>0.25480000000000003</v>
      </c>
      <c r="Q315" s="50">
        <v>4000</v>
      </c>
      <c r="R315" s="50">
        <v>28</v>
      </c>
      <c r="S315" s="51">
        <v>10</v>
      </c>
      <c r="T315" s="48">
        <f t="shared" si="99"/>
        <v>1120</v>
      </c>
      <c r="U315" s="52"/>
      <c r="V315" s="50">
        <v>1</v>
      </c>
      <c r="W315" s="53">
        <v>0.26</v>
      </c>
      <c r="X315" s="196">
        <f t="shared" si="102"/>
        <v>0.25480000000000003</v>
      </c>
      <c r="Y315" s="50">
        <v>260</v>
      </c>
      <c r="Z315" s="50">
        <v>85</v>
      </c>
      <c r="AA315" s="50">
        <v>45</v>
      </c>
      <c r="AB315" s="48">
        <f t="shared" si="100"/>
        <v>994.5</v>
      </c>
      <c r="AC315" s="52"/>
      <c r="AD315" s="50">
        <v>50</v>
      </c>
      <c r="AE315" s="54">
        <v>14</v>
      </c>
      <c r="AF315" s="197">
        <f t="shared" si="117"/>
        <v>12.740000000000002</v>
      </c>
      <c r="AG315" s="50">
        <v>38</v>
      </c>
      <c r="AH315" s="50">
        <v>35</v>
      </c>
      <c r="AI315" s="50">
        <v>38</v>
      </c>
      <c r="AJ315" s="167">
        <f t="shared" si="111"/>
        <v>5.0540000000000002E-2</v>
      </c>
      <c r="AK315" s="55"/>
      <c r="AL315" s="56" t="s">
        <v>3874</v>
      </c>
      <c r="AM315" s="56">
        <v>4205009000</v>
      </c>
      <c r="AN315" s="19"/>
      <c r="AO315" s="75" t="s">
        <v>2827</v>
      </c>
      <c r="AP315" s="21"/>
      <c r="AQ315" s="55" t="s">
        <v>2828</v>
      </c>
      <c r="AR315" s="73"/>
      <c r="AS315" s="55" t="s">
        <v>2829</v>
      </c>
      <c r="AT315" s="21"/>
      <c r="AU315" s="75" t="s">
        <v>2830</v>
      </c>
      <c r="AV315" s="76"/>
      <c r="AW315" s="55" t="s">
        <v>2831</v>
      </c>
      <c r="AX315" s="17"/>
      <c r="AY315" s="71" t="s">
        <v>2832</v>
      </c>
      <c r="AZ315" s="17"/>
      <c r="BA315" s="55" t="s">
        <v>2833</v>
      </c>
      <c r="BB315" s="73"/>
      <c r="BC315" s="75" t="s">
        <v>2834</v>
      </c>
      <c r="BD315" s="73"/>
      <c r="BE315" s="55" t="s">
        <v>2835</v>
      </c>
      <c r="BF315" s="73"/>
      <c r="BG315" s="74" t="s">
        <v>2836</v>
      </c>
      <c r="BH315" s="73"/>
      <c r="BI315" s="74" t="s">
        <v>2837</v>
      </c>
      <c r="BJ315" s="17"/>
      <c r="BK315" s="75" t="s">
        <v>2838</v>
      </c>
      <c r="BL315" s="17"/>
      <c r="BM315" s="176" t="s">
        <v>4236</v>
      </c>
      <c r="BN315" s="17"/>
      <c r="BO315" s="75" t="s">
        <v>2839</v>
      </c>
      <c r="BQ315" s="72" t="s">
        <v>2840</v>
      </c>
    </row>
    <row r="316" spans="1:69" s="65" customFormat="1" ht="13.5" customHeight="1" x14ac:dyDescent="0.2">
      <c r="A316" s="99" t="s">
        <v>94</v>
      </c>
      <c r="B316" s="67">
        <v>8718564522167</v>
      </c>
      <c r="C316" s="100" t="s">
        <v>1335</v>
      </c>
      <c r="D316" s="185" t="s">
        <v>4872</v>
      </c>
      <c r="E316" s="77" t="s">
        <v>333</v>
      </c>
      <c r="F316" s="77" t="s">
        <v>333</v>
      </c>
      <c r="G316" s="77" t="s">
        <v>333</v>
      </c>
      <c r="H316" s="77" t="s">
        <v>333</v>
      </c>
      <c r="I316" s="77" t="s">
        <v>333</v>
      </c>
      <c r="J316" s="77" t="s">
        <v>333</v>
      </c>
      <c r="K316" s="46" t="s">
        <v>333</v>
      </c>
      <c r="L316" s="46" t="s">
        <v>1144</v>
      </c>
      <c r="M316" s="68" t="s">
        <v>333</v>
      </c>
      <c r="N316" s="69">
        <v>0.312</v>
      </c>
      <c r="O316" s="68" t="s">
        <v>333</v>
      </c>
      <c r="P316" s="69">
        <f t="shared" si="118"/>
        <v>0.30575999999999998</v>
      </c>
      <c r="Q316" s="50">
        <v>2500</v>
      </c>
      <c r="R316" s="50">
        <v>37</v>
      </c>
      <c r="S316" s="51">
        <v>10</v>
      </c>
      <c r="T316" s="48">
        <f t="shared" si="99"/>
        <v>925</v>
      </c>
      <c r="U316" s="52"/>
      <c r="V316" s="50">
        <v>1</v>
      </c>
      <c r="W316" s="53">
        <v>0.312</v>
      </c>
      <c r="X316" s="196">
        <f t="shared" si="102"/>
        <v>0.30575999999999998</v>
      </c>
      <c r="Y316" s="50">
        <v>260</v>
      </c>
      <c r="Z316" s="50">
        <v>85</v>
      </c>
      <c r="AA316" s="50">
        <v>45</v>
      </c>
      <c r="AB316" s="48">
        <f t="shared" si="100"/>
        <v>994.5</v>
      </c>
      <c r="AC316" s="52"/>
      <c r="AD316" s="50">
        <v>30</v>
      </c>
      <c r="AE316" s="54">
        <v>9</v>
      </c>
      <c r="AF316" s="197">
        <f t="shared" si="117"/>
        <v>9.1727999999999987</v>
      </c>
      <c r="AG316" s="50">
        <v>33</v>
      </c>
      <c r="AH316" s="50">
        <v>27</v>
      </c>
      <c r="AI316" s="50">
        <v>28</v>
      </c>
      <c r="AJ316" s="167">
        <f t="shared" si="111"/>
        <v>2.4948000000000001E-2</v>
      </c>
      <c r="AK316" s="55"/>
      <c r="AL316" s="56" t="s">
        <v>3874</v>
      </c>
      <c r="AM316" s="56">
        <v>4205009000</v>
      </c>
      <c r="AN316" s="19"/>
      <c r="AO316" s="75" t="s">
        <v>2841</v>
      </c>
      <c r="AP316" s="21"/>
      <c r="AQ316" s="55" t="s">
        <v>2842</v>
      </c>
      <c r="AR316" s="73"/>
      <c r="AS316" s="55" t="s">
        <v>2843</v>
      </c>
      <c r="AT316" s="21"/>
      <c r="AU316" s="75" t="s">
        <v>2844</v>
      </c>
      <c r="AV316" s="76"/>
      <c r="AW316" s="55" t="s">
        <v>2845</v>
      </c>
      <c r="AX316" s="17"/>
      <c r="AY316" s="71" t="s">
        <v>2846</v>
      </c>
      <c r="AZ316" s="17"/>
      <c r="BA316" s="55" t="s">
        <v>2847</v>
      </c>
      <c r="BB316" s="73"/>
      <c r="BC316" s="75" t="s">
        <v>2848</v>
      </c>
      <c r="BD316" s="73"/>
      <c r="BE316" s="55" t="s">
        <v>2849</v>
      </c>
      <c r="BF316" s="73"/>
      <c r="BG316" s="74" t="s">
        <v>2850</v>
      </c>
      <c r="BH316" s="73"/>
      <c r="BI316" s="74" t="s">
        <v>2851</v>
      </c>
      <c r="BJ316" s="17"/>
      <c r="BK316" s="75" t="s">
        <v>2852</v>
      </c>
      <c r="BL316" s="17"/>
      <c r="BM316" s="176" t="s">
        <v>4237</v>
      </c>
      <c r="BN316" s="17"/>
      <c r="BO316" s="75" t="s">
        <v>2853</v>
      </c>
      <c r="BQ316" s="72" t="s">
        <v>2854</v>
      </c>
    </row>
    <row r="317" spans="1:69" s="65" customFormat="1" ht="13.5" customHeight="1" x14ac:dyDescent="0.2">
      <c r="A317" s="99" t="s">
        <v>95</v>
      </c>
      <c r="B317" s="67">
        <v>8718564522174</v>
      </c>
      <c r="C317" s="100" t="s">
        <v>1336</v>
      </c>
      <c r="D317" s="185" t="s">
        <v>4872</v>
      </c>
      <c r="E317" s="77" t="s">
        <v>333</v>
      </c>
      <c r="F317" s="77" t="s">
        <v>333</v>
      </c>
      <c r="G317" s="77" t="s">
        <v>333</v>
      </c>
      <c r="H317" s="77" t="s">
        <v>333</v>
      </c>
      <c r="I317" s="77" t="s">
        <v>333</v>
      </c>
      <c r="J317" s="77" t="s">
        <v>333</v>
      </c>
      <c r="K317" s="46" t="s">
        <v>333</v>
      </c>
      <c r="L317" s="46" t="s">
        <v>1144</v>
      </c>
      <c r="M317" s="68" t="s">
        <v>333</v>
      </c>
      <c r="N317" s="69">
        <v>0.432</v>
      </c>
      <c r="O317" s="68" t="s">
        <v>333</v>
      </c>
      <c r="P317" s="69">
        <f t="shared" si="118"/>
        <v>0.42336000000000001</v>
      </c>
      <c r="Q317" s="50">
        <v>3500</v>
      </c>
      <c r="R317" s="50">
        <v>37</v>
      </c>
      <c r="S317" s="51">
        <v>10</v>
      </c>
      <c r="T317" s="48">
        <f t="shared" si="99"/>
        <v>1295</v>
      </c>
      <c r="U317" s="52"/>
      <c r="V317" s="50">
        <v>1</v>
      </c>
      <c r="W317" s="53">
        <v>0.432</v>
      </c>
      <c r="X317" s="196">
        <f t="shared" si="102"/>
        <v>0.42336000000000001</v>
      </c>
      <c r="Y317" s="50">
        <v>260</v>
      </c>
      <c r="Z317" s="50">
        <v>85</v>
      </c>
      <c r="AA317" s="50">
        <v>45</v>
      </c>
      <c r="AB317" s="48">
        <f t="shared" si="100"/>
        <v>994.5</v>
      </c>
      <c r="AC317" s="52"/>
      <c r="AD317" s="50">
        <v>40</v>
      </c>
      <c r="AE317" s="54">
        <v>29</v>
      </c>
      <c r="AF317" s="197">
        <f t="shared" si="117"/>
        <v>16.9344</v>
      </c>
      <c r="AG317" s="50">
        <v>38</v>
      </c>
      <c r="AH317" s="50">
        <v>35</v>
      </c>
      <c r="AI317" s="50">
        <v>38</v>
      </c>
      <c r="AJ317" s="167">
        <f t="shared" si="111"/>
        <v>5.0540000000000002E-2</v>
      </c>
      <c r="AK317" s="55"/>
      <c r="AL317" s="56" t="s">
        <v>3874</v>
      </c>
      <c r="AM317" s="56">
        <v>4205009000</v>
      </c>
      <c r="AN317" s="19"/>
      <c r="AO317" s="75" t="s">
        <v>2855</v>
      </c>
      <c r="AP317" s="21"/>
      <c r="AQ317" s="55" t="s">
        <v>2856</v>
      </c>
      <c r="AR317" s="73"/>
      <c r="AS317" s="55" t="s">
        <v>2857</v>
      </c>
      <c r="AT317" s="21"/>
      <c r="AU317" s="75" t="s">
        <v>2858</v>
      </c>
      <c r="AV317" s="76"/>
      <c r="AW317" s="55" t="s">
        <v>2859</v>
      </c>
      <c r="AX317" s="17"/>
      <c r="AY317" s="71" t="s">
        <v>2860</v>
      </c>
      <c r="AZ317" s="17"/>
      <c r="BA317" s="55" t="s">
        <v>2861</v>
      </c>
      <c r="BB317" s="73"/>
      <c r="BC317" s="75" t="s">
        <v>2862</v>
      </c>
      <c r="BD317" s="73"/>
      <c r="BE317" s="55" t="s">
        <v>2863</v>
      </c>
      <c r="BF317" s="73"/>
      <c r="BG317" s="74" t="s">
        <v>2850</v>
      </c>
      <c r="BH317" s="73"/>
      <c r="BI317" s="74" t="s">
        <v>2864</v>
      </c>
      <c r="BJ317" s="17"/>
      <c r="BK317" s="75" t="s">
        <v>2865</v>
      </c>
      <c r="BL317" s="17"/>
      <c r="BM317" s="176" t="s">
        <v>4238</v>
      </c>
      <c r="BN317" s="17"/>
      <c r="BO317" s="75" t="s">
        <v>2866</v>
      </c>
      <c r="BQ317" s="72" t="s">
        <v>2867</v>
      </c>
    </row>
    <row r="318" spans="1:69" s="65" customFormat="1" ht="13.5" customHeight="1" x14ac:dyDescent="0.2">
      <c r="A318" s="99" t="s">
        <v>373</v>
      </c>
      <c r="B318" s="67">
        <v>8718564523409</v>
      </c>
      <c r="C318" s="100" t="s">
        <v>1337</v>
      </c>
      <c r="D318" s="185" t="s">
        <v>4872</v>
      </c>
      <c r="E318" s="77" t="s">
        <v>333</v>
      </c>
      <c r="F318" s="77" t="s">
        <v>333</v>
      </c>
      <c r="G318" s="77" t="s">
        <v>333</v>
      </c>
      <c r="H318" s="77" t="s">
        <v>333</v>
      </c>
      <c r="I318" s="77" t="s">
        <v>333</v>
      </c>
      <c r="J318" s="77" t="s">
        <v>333</v>
      </c>
      <c r="K318" s="46" t="s">
        <v>333</v>
      </c>
      <c r="L318" s="46" t="s">
        <v>1144</v>
      </c>
      <c r="M318" s="68"/>
      <c r="N318" s="234"/>
      <c r="O318" s="68"/>
      <c r="P318" s="69"/>
      <c r="Q318" s="50"/>
      <c r="R318" s="50"/>
      <c r="S318" s="51"/>
      <c r="T318" s="48">
        <f t="shared" si="99"/>
        <v>0</v>
      </c>
      <c r="U318" s="52"/>
      <c r="V318" s="50"/>
      <c r="W318" s="53"/>
      <c r="X318" s="53"/>
      <c r="Y318" s="50"/>
      <c r="Z318" s="50"/>
      <c r="AA318" s="50"/>
      <c r="AB318" s="48">
        <f t="shared" si="100"/>
        <v>0</v>
      </c>
      <c r="AC318" s="52"/>
      <c r="AD318" s="50"/>
      <c r="AE318" s="54"/>
      <c r="AF318" s="197">
        <f t="shared" si="103"/>
        <v>0</v>
      </c>
      <c r="AG318" s="50"/>
      <c r="AH318" s="50"/>
      <c r="AI318" s="50"/>
      <c r="AJ318" s="167"/>
      <c r="AK318" s="55"/>
      <c r="AL318" s="56" t="s">
        <v>3874</v>
      </c>
      <c r="AM318" s="56">
        <v>4205009000</v>
      </c>
      <c r="AN318" s="19"/>
      <c r="AO318" s="215" t="s">
        <v>2868</v>
      </c>
      <c r="AP318" s="21"/>
      <c r="AQ318" s="166" t="s">
        <v>2869</v>
      </c>
      <c r="AR318" s="73"/>
      <c r="AS318" s="166" t="s">
        <v>2870</v>
      </c>
      <c r="AT318" s="21"/>
      <c r="AU318" s="215" t="s">
        <v>2871</v>
      </c>
      <c r="AV318" s="76"/>
      <c r="AW318" s="166" t="s">
        <v>2872</v>
      </c>
      <c r="AX318" s="17"/>
      <c r="AY318" s="174" t="s">
        <v>2873</v>
      </c>
      <c r="AZ318" s="17"/>
      <c r="BA318" s="166" t="s">
        <v>2874</v>
      </c>
      <c r="BB318" s="73"/>
      <c r="BC318" s="215" t="s">
        <v>2875</v>
      </c>
      <c r="BD318" s="73"/>
      <c r="BE318" s="166" t="s">
        <v>2876</v>
      </c>
      <c r="BF318" s="73"/>
      <c r="BG318" s="186" t="s">
        <v>2877</v>
      </c>
      <c r="BH318" s="73"/>
      <c r="BI318" s="186" t="s">
        <v>2878</v>
      </c>
      <c r="BJ318" s="17"/>
      <c r="BK318" s="215" t="s">
        <v>2879</v>
      </c>
      <c r="BL318" s="17"/>
      <c r="BM318" s="176" t="s">
        <v>4056</v>
      </c>
      <c r="BN318" s="17"/>
      <c r="BO318" s="215" t="s">
        <v>2880</v>
      </c>
      <c r="BQ318" s="166" t="s">
        <v>2881</v>
      </c>
    </row>
    <row r="319" spans="1:69" s="65" customFormat="1" ht="13.5" customHeight="1" x14ac:dyDescent="0.2">
      <c r="A319" s="99" t="s">
        <v>374</v>
      </c>
      <c r="B319" s="67">
        <v>8718564523416</v>
      </c>
      <c r="C319" s="100" t="s">
        <v>1338</v>
      </c>
      <c r="D319" s="185" t="s">
        <v>4872</v>
      </c>
      <c r="E319" s="77" t="s">
        <v>333</v>
      </c>
      <c r="F319" s="77" t="s">
        <v>333</v>
      </c>
      <c r="G319" s="77" t="s">
        <v>333</v>
      </c>
      <c r="H319" s="77" t="s">
        <v>333</v>
      </c>
      <c r="I319" s="77" t="s">
        <v>333</v>
      </c>
      <c r="J319" s="77" t="s">
        <v>333</v>
      </c>
      <c r="K319" s="46" t="s">
        <v>333</v>
      </c>
      <c r="L319" s="46" t="s">
        <v>1144</v>
      </c>
      <c r="M319" s="68"/>
      <c r="N319" s="234"/>
      <c r="O319" s="68"/>
      <c r="P319" s="69"/>
      <c r="Q319" s="50"/>
      <c r="R319" s="50"/>
      <c r="S319" s="51"/>
      <c r="T319" s="48">
        <f t="shared" si="99"/>
        <v>0</v>
      </c>
      <c r="U319" s="52"/>
      <c r="V319" s="50"/>
      <c r="W319" s="53"/>
      <c r="X319" s="53"/>
      <c r="Y319" s="50"/>
      <c r="Z319" s="50"/>
      <c r="AA319" s="50"/>
      <c r="AB319" s="48">
        <f t="shared" si="100"/>
        <v>0</v>
      </c>
      <c r="AC319" s="52"/>
      <c r="AD319" s="50"/>
      <c r="AE319" s="54"/>
      <c r="AF319" s="197">
        <f t="shared" si="103"/>
        <v>0</v>
      </c>
      <c r="AG319" s="50"/>
      <c r="AH319" s="50"/>
      <c r="AI319" s="50"/>
      <c r="AJ319" s="167"/>
      <c r="AK319" s="55"/>
      <c r="AL319" s="56" t="s">
        <v>3874</v>
      </c>
      <c r="AM319" s="56">
        <v>4205009000</v>
      </c>
      <c r="AN319" s="19"/>
      <c r="AO319" s="75" t="s">
        <v>2882</v>
      </c>
      <c r="AP319" s="21"/>
      <c r="AQ319" s="55" t="s">
        <v>2883</v>
      </c>
      <c r="AR319" s="73"/>
      <c r="AS319" s="55" t="s">
        <v>2884</v>
      </c>
      <c r="AT319" s="21"/>
      <c r="AU319" s="75" t="s">
        <v>2885</v>
      </c>
      <c r="AV319" s="76"/>
      <c r="AW319" s="55" t="s">
        <v>2886</v>
      </c>
      <c r="AX319" s="17"/>
      <c r="AY319" s="71" t="s">
        <v>2887</v>
      </c>
      <c r="AZ319" s="17"/>
      <c r="BA319" s="55" t="s">
        <v>2888</v>
      </c>
      <c r="BB319" s="73"/>
      <c r="BC319" s="75" t="s">
        <v>2889</v>
      </c>
      <c r="BD319" s="73"/>
      <c r="BE319" s="55" t="s">
        <v>2890</v>
      </c>
      <c r="BF319" s="73"/>
      <c r="BG319" s="74" t="s">
        <v>2891</v>
      </c>
      <c r="BH319" s="73"/>
      <c r="BI319" s="74" t="s">
        <v>2892</v>
      </c>
      <c r="BJ319" s="17"/>
      <c r="BK319" s="75" t="s">
        <v>2893</v>
      </c>
      <c r="BL319" s="17"/>
      <c r="BM319" s="176" t="s">
        <v>4057</v>
      </c>
      <c r="BN319" s="17"/>
      <c r="BO319" s="75" t="s">
        <v>2894</v>
      </c>
      <c r="BQ319" s="166" t="s">
        <v>2895</v>
      </c>
    </row>
    <row r="320" spans="1:69" s="65" customFormat="1" ht="13.5" customHeight="1" x14ac:dyDescent="0.2">
      <c r="A320" s="99" t="s">
        <v>96</v>
      </c>
      <c r="B320" s="67">
        <v>8718564522181</v>
      </c>
      <c r="C320" s="100" t="s">
        <v>1339</v>
      </c>
      <c r="D320" s="263" t="s">
        <v>4887</v>
      </c>
      <c r="E320" s="46" t="s">
        <v>1427</v>
      </c>
      <c r="F320" s="46" t="s">
        <v>333</v>
      </c>
      <c r="G320" s="46" t="s">
        <v>333</v>
      </c>
      <c r="H320" s="46" t="s">
        <v>1202</v>
      </c>
      <c r="I320" s="46" t="s">
        <v>4123</v>
      </c>
      <c r="J320" s="46" t="s">
        <v>4124</v>
      </c>
      <c r="K320" s="46" t="s">
        <v>333</v>
      </c>
      <c r="L320" s="46" t="s">
        <v>1144</v>
      </c>
      <c r="M320" s="68" t="s">
        <v>333</v>
      </c>
      <c r="N320" s="69">
        <v>1.4</v>
      </c>
      <c r="O320" s="68" t="s">
        <v>333</v>
      </c>
      <c r="P320" s="69">
        <f>N320*0.98</f>
        <v>1.3719999999999999</v>
      </c>
      <c r="Q320" s="50">
        <v>365</v>
      </c>
      <c r="R320" s="50">
        <v>320</v>
      </c>
      <c r="S320" s="51">
        <v>45</v>
      </c>
      <c r="T320" s="48">
        <f t="shared" si="99"/>
        <v>5256</v>
      </c>
      <c r="U320" s="52"/>
      <c r="V320" s="50">
        <v>1</v>
      </c>
      <c r="W320" s="53">
        <v>1.4</v>
      </c>
      <c r="X320" s="196">
        <f t="shared" ref="X320:X384" si="119">W320*0.98</f>
        <v>1.3719999999999999</v>
      </c>
      <c r="Y320" s="50">
        <v>365</v>
      </c>
      <c r="Z320" s="50">
        <v>320</v>
      </c>
      <c r="AA320" s="50">
        <v>45</v>
      </c>
      <c r="AB320" s="48">
        <f t="shared" si="100"/>
        <v>5256</v>
      </c>
      <c r="AC320" s="52"/>
      <c r="AD320" s="50">
        <v>5</v>
      </c>
      <c r="AE320" s="54">
        <v>8</v>
      </c>
      <c r="AF320" s="197">
        <f t="shared" ref="AF320:AF327" si="120">AD320*P320</f>
        <v>6.8599999999999994</v>
      </c>
      <c r="AG320" s="50">
        <v>39</v>
      </c>
      <c r="AH320" s="50">
        <v>37</v>
      </c>
      <c r="AI320" s="50">
        <v>28</v>
      </c>
      <c r="AJ320" s="167">
        <f t="shared" si="111"/>
        <v>4.0404000000000002E-2</v>
      </c>
      <c r="AK320" s="55"/>
      <c r="AL320" s="56" t="s">
        <v>3874</v>
      </c>
      <c r="AM320" s="56">
        <v>4203100000</v>
      </c>
      <c r="AN320" s="19"/>
      <c r="AO320" s="78" t="s">
        <v>2896</v>
      </c>
      <c r="AP320" s="21"/>
      <c r="AQ320" s="78" t="s">
        <v>2897</v>
      </c>
      <c r="AR320" s="61"/>
      <c r="AS320" s="78" t="s">
        <v>4527</v>
      </c>
      <c r="AT320" s="21"/>
      <c r="AU320" s="78" t="s">
        <v>2898</v>
      </c>
      <c r="AV320" s="61"/>
      <c r="AW320" s="63" t="s">
        <v>2899</v>
      </c>
      <c r="AX320" s="17"/>
      <c r="AY320" s="71" t="s">
        <v>2900</v>
      </c>
      <c r="AZ320" s="17"/>
      <c r="BA320" s="63" t="s">
        <v>2901</v>
      </c>
      <c r="BB320" s="73"/>
      <c r="BC320" s="78" t="s">
        <v>2902</v>
      </c>
      <c r="BD320" s="73"/>
      <c r="BE320" s="55" t="s">
        <v>2903</v>
      </c>
      <c r="BF320" s="73"/>
      <c r="BG320" s="78" t="s">
        <v>2904</v>
      </c>
      <c r="BH320" s="73"/>
      <c r="BI320" s="78" t="s">
        <v>2905</v>
      </c>
      <c r="BJ320" s="17"/>
      <c r="BK320" s="78" t="s">
        <v>2906</v>
      </c>
      <c r="BL320" s="17"/>
      <c r="BM320" s="169" t="s">
        <v>3997</v>
      </c>
      <c r="BN320" s="17"/>
      <c r="BO320" s="78" t="s">
        <v>2907</v>
      </c>
      <c r="BQ320" s="72" t="s">
        <v>2908</v>
      </c>
    </row>
    <row r="321" spans="1:70" s="65" customFormat="1" ht="13.5" customHeight="1" x14ac:dyDescent="0.2">
      <c r="A321" s="99" t="s">
        <v>97</v>
      </c>
      <c r="B321" s="67">
        <v>8718564522198</v>
      </c>
      <c r="C321" s="100" t="s">
        <v>1339</v>
      </c>
      <c r="D321" s="263" t="s">
        <v>4887</v>
      </c>
      <c r="E321" s="46" t="s">
        <v>1427</v>
      </c>
      <c r="F321" s="46" t="s">
        <v>333</v>
      </c>
      <c r="G321" s="46" t="s">
        <v>333</v>
      </c>
      <c r="H321" s="46" t="s">
        <v>1202</v>
      </c>
      <c r="I321" s="46" t="s">
        <v>4123</v>
      </c>
      <c r="J321" s="46" t="s">
        <v>4124</v>
      </c>
      <c r="K321" s="46" t="s">
        <v>333</v>
      </c>
      <c r="L321" s="46" t="s">
        <v>1144</v>
      </c>
      <c r="M321" s="68" t="s">
        <v>333</v>
      </c>
      <c r="N321" s="69">
        <v>1.56</v>
      </c>
      <c r="O321" s="68" t="s">
        <v>333</v>
      </c>
      <c r="P321" s="69">
        <f t="shared" ref="P321:P327" si="121">N321*0.98</f>
        <v>1.5287999999999999</v>
      </c>
      <c r="Q321" s="50">
        <v>380</v>
      </c>
      <c r="R321" s="50">
        <v>355</v>
      </c>
      <c r="S321" s="51">
        <v>45</v>
      </c>
      <c r="T321" s="48">
        <f t="shared" si="99"/>
        <v>6070.5</v>
      </c>
      <c r="U321" s="52"/>
      <c r="V321" s="50">
        <v>1</v>
      </c>
      <c r="W321" s="53">
        <v>1.56</v>
      </c>
      <c r="X321" s="196">
        <f t="shared" si="119"/>
        <v>1.5287999999999999</v>
      </c>
      <c r="Y321" s="50">
        <v>380</v>
      </c>
      <c r="Z321" s="50">
        <v>355</v>
      </c>
      <c r="AA321" s="50">
        <v>45</v>
      </c>
      <c r="AB321" s="48">
        <f t="shared" si="100"/>
        <v>6070.5</v>
      </c>
      <c r="AC321" s="52"/>
      <c r="AD321" s="50">
        <v>5</v>
      </c>
      <c r="AE321" s="54">
        <v>8</v>
      </c>
      <c r="AF321" s="197">
        <f t="shared" si="120"/>
        <v>7.6440000000000001</v>
      </c>
      <c r="AG321" s="50">
        <v>39</v>
      </c>
      <c r="AH321" s="50">
        <v>37</v>
      </c>
      <c r="AI321" s="50">
        <v>28</v>
      </c>
      <c r="AJ321" s="167">
        <f t="shared" si="111"/>
        <v>4.0404000000000002E-2</v>
      </c>
      <c r="AK321" s="55"/>
      <c r="AL321" s="56" t="s">
        <v>3874</v>
      </c>
      <c r="AM321" s="56">
        <v>4203100000</v>
      </c>
      <c r="AN321" s="19"/>
      <c r="AO321" s="78" t="s">
        <v>2909</v>
      </c>
      <c r="AP321" s="21"/>
      <c r="AQ321" s="78" t="s">
        <v>2910</v>
      </c>
      <c r="AR321" s="61"/>
      <c r="AS321" s="78" t="s">
        <v>4528</v>
      </c>
      <c r="AT321" s="21"/>
      <c r="AU321" s="78" t="s">
        <v>2911</v>
      </c>
      <c r="AV321" s="61"/>
      <c r="AW321" s="63" t="s">
        <v>2912</v>
      </c>
      <c r="AX321" s="17"/>
      <c r="AY321" s="71" t="s">
        <v>2913</v>
      </c>
      <c r="AZ321" s="17"/>
      <c r="BA321" s="63" t="s">
        <v>2914</v>
      </c>
      <c r="BB321" s="73"/>
      <c r="BC321" s="78" t="s">
        <v>2915</v>
      </c>
      <c r="BD321" s="73"/>
      <c r="BE321" s="55" t="s">
        <v>2916</v>
      </c>
      <c r="BF321" s="73"/>
      <c r="BG321" s="78" t="s">
        <v>2917</v>
      </c>
      <c r="BH321" s="73"/>
      <c r="BI321" s="78" t="s">
        <v>2918</v>
      </c>
      <c r="BJ321" s="17"/>
      <c r="BK321" s="78" t="s">
        <v>2919</v>
      </c>
      <c r="BL321" s="17"/>
      <c r="BM321" s="169" t="s">
        <v>3998</v>
      </c>
      <c r="BN321" s="17"/>
      <c r="BO321" s="78" t="s">
        <v>2920</v>
      </c>
      <c r="BQ321" s="72" t="s">
        <v>2921</v>
      </c>
    </row>
    <row r="322" spans="1:70" s="65" customFormat="1" ht="13.5" customHeight="1" x14ac:dyDescent="0.2">
      <c r="A322" s="99" t="s">
        <v>98</v>
      </c>
      <c r="B322" s="67">
        <v>8718564522204</v>
      </c>
      <c r="C322" s="100" t="s">
        <v>1339</v>
      </c>
      <c r="D322" s="263" t="s">
        <v>4887</v>
      </c>
      <c r="E322" s="46" t="s">
        <v>1427</v>
      </c>
      <c r="F322" s="46" t="s">
        <v>333</v>
      </c>
      <c r="G322" s="46" t="s">
        <v>333</v>
      </c>
      <c r="H322" s="46" t="s">
        <v>1202</v>
      </c>
      <c r="I322" s="46" t="s">
        <v>4123</v>
      </c>
      <c r="J322" s="46" t="s">
        <v>4124</v>
      </c>
      <c r="K322" s="46" t="s">
        <v>333</v>
      </c>
      <c r="L322" s="46" t="s">
        <v>1144</v>
      </c>
      <c r="M322" s="68" t="s">
        <v>333</v>
      </c>
      <c r="N322" s="69">
        <v>1.99</v>
      </c>
      <c r="O322" s="68" t="s">
        <v>333</v>
      </c>
      <c r="P322" s="69">
        <f t="shared" si="121"/>
        <v>1.9501999999999999</v>
      </c>
      <c r="Q322" s="50">
        <v>395</v>
      </c>
      <c r="R322" s="50">
        <v>375</v>
      </c>
      <c r="S322" s="51">
        <v>45</v>
      </c>
      <c r="T322" s="48">
        <f t="shared" si="99"/>
        <v>6665.625</v>
      </c>
      <c r="U322" s="52"/>
      <c r="V322" s="50">
        <v>1</v>
      </c>
      <c r="W322" s="53">
        <v>1.99</v>
      </c>
      <c r="X322" s="196">
        <f t="shared" si="119"/>
        <v>1.9501999999999999</v>
      </c>
      <c r="Y322" s="50">
        <v>395</v>
      </c>
      <c r="Z322" s="50">
        <v>375</v>
      </c>
      <c r="AA322" s="50">
        <v>45</v>
      </c>
      <c r="AB322" s="48">
        <f t="shared" si="100"/>
        <v>6665.625</v>
      </c>
      <c r="AC322" s="52"/>
      <c r="AD322" s="50">
        <v>5</v>
      </c>
      <c r="AE322" s="54">
        <v>10</v>
      </c>
      <c r="AF322" s="197">
        <f t="shared" si="120"/>
        <v>9.7509999999999994</v>
      </c>
      <c r="AG322" s="50">
        <v>39</v>
      </c>
      <c r="AH322" s="50">
        <v>37</v>
      </c>
      <c r="AI322" s="50">
        <v>28</v>
      </c>
      <c r="AJ322" s="167">
        <f t="shared" si="111"/>
        <v>4.0404000000000002E-2</v>
      </c>
      <c r="AK322" s="55"/>
      <c r="AL322" s="56" t="s">
        <v>3874</v>
      </c>
      <c r="AM322" s="56">
        <v>4203100000</v>
      </c>
      <c r="AN322" s="19"/>
      <c r="AO322" s="78" t="s">
        <v>2922</v>
      </c>
      <c r="AP322" s="21"/>
      <c r="AQ322" s="78" t="s">
        <v>2923</v>
      </c>
      <c r="AR322" s="61"/>
      <c r="AS322" s="78" t="s">
        <v>4529</v>
      </c>
      <c r="AT322" s="21"/>
      <c r="AU322" s="78" t="s">
        <v>2924</v>
      </c>
      <c r="AV322" s="61"/>
      <c r="AW322" s="63" t="s">
        <v>2925</v>
      </c>
      <c r="AX322" s="17"/>
      <c r="AY322" s="71" t="s">
        <v>2926</v>
      </c>
      <c r="AZ322" s="17"/>
      <c r="BA322" s="63" t="s">
        <v>2927</v>
      </c>
      <c r="BB322" s="61"/>
      <c r="BC322" s="78" t="s">
        <v>2928</v>
      </c>
      <c r="BD322" s="73"/>
      <c r="BE322" s="55" t="s">
        <v>2929</v>
      </c>
      <c r="BF322" s="73"/>
      <c r="BG322" s="78" t="s">
        <v>2930</v>
      </c>
      <c r="BH322" s="73"/>
      <c r="BI322" s="78" t="s">
        <v>2931</v>
      </c>
      <c r="BJ322" s="17"/>
      <c r="BK322" s="78" t="s">
        <v>2932</v>
      </c>
      <c r="BL322" s="17"/>
      <c r="BM322" s="169" t="s">
        <v>3999</v>
      </c>
      <c r="BN322" s="17"/>
      <c r="BO322" s="78" t="s">
        <v>2933</v>
      </c>
      <c r="BQ322" s="72" t="s">
        <v>2934</v>
      </c>
    </row>
    <row r="323" spans="1:70" s="65" customFormat="1" ht="13.5" customHeight="1" x14ac:dyDescent="0.2">
      <c r="A323" s="99" t="s">
        <v>192</v>
      </c>
      <c r="B323" s="67">
        <v>8718564522211</v>
      </c>
      <c r="C323" s="100" t="s">
        <v>1339</v>
      </c>
      <c r="D323" s="263" t="s">
        <v>4887</v>
      </c>
      <c r="E323" s="46" t="s">
        <v>1427</v>
      </c>
      <c r="F323" s="46" t="s">
        <v>333</v>
      </c>
      <c r="G323" s="46" t="s">
        <v>333</v>
      </c>
      <c r="H323" s="46" t="s">
        <v>1202</v>
      </c>
      <c r="I323" s="46" t="s">
        <v>4123</v>
      </c>
      <c r="J323" s="46" t="s">
        <v>4124</v>
      </c>
      <c r="K323" s="46" t="s">
        <v>333</v>
      </c>
      <c r="L323" s="46" t="s">
        <v>1144</v>
      </c>
      <c r="M323" s="68" t="s">
        <v>333</v>
      </c>
      <c r="N323" s="69">
        <v>1.86</v>
      </c>
      <c r="O323" s="68" t="s">
        <v>333</v>
      </c>
      <c r="P323" s="69">
        <f t="shared" si="121"/>
        <v>1.8228</v>
      </c>
      <c r="Q323" s="50">
        <v>390</v>
      </c>
      <c r="R323" s="50">
        <v>365</v>
      </c>
      <c r="S323" s="51">
        <v>45</v>
      </c>
      <c r="T323" s="48">
        <f t="shared" ref="T323:T391" si="122">(Q323/10*R323/10*S323/10)</f>
        <v>6405.75</v>
      </c>
      <c r="U323" s="52"/>
      <c r="V323" s="50">
        <v>1</v>
      </c>
      <c r="W323" s="53">
        <v>1.86</v>
      </c>
      <c r="X323" s="196">
        <f t="shared" si="119"/>
        <v>1.8228</v>
      </c>
      <c r="Y323" s="50">
        <v>390</v>
      </c>
      <c r="Z323" s="50">
        <v>365</v>
      </c>
      <c r="AA323" s="50">
        <v>45</v>
      </c>
      <c r="AB323" s="48">
        <f t="shared" ref="AB323:AB391" si="123">(Y323/10*Z323/10*AA323/10)</f>
        <v>6405.75</v>
      </c>
      <c r="AC323" s="52"/>
      <c r="AD323" s="50">
        <v>5</v>
      </c>
      <c r="AE323" s="54">
        <v>8</v>
      </c>
      <c r="AF323" s="197">
        <f t="shared" si="120"/>
        <v>9.1140000000000008</v>
      </c>
      <c r="AG323" s="50">
        <v>39</v>
      </c>
      <c r="AH323" s="50">
        <v>37</v>
      </c>
      <c r="AI323" s="50">
        <v>28</v>
      </c>
      <c r="AJ323" s="167">
        <f t="shared" si="111"/>
        <v>4.0404000000000002E-2</v>
      </c>
      <c r="AK323" s="55"/>
      <c r="AL323" s="56" t="s">
        <v>3874</v>
      </c>
      <c r="AM323" s="56">
        <v>4203100000</v>
      </c>
      <c r="AN323" s="19"/>
      <c r="AO323" s="78" t="s">
        <v>2935</v>
      </c>
      <c r="AP323" s="21"/>
      <c r="AQ323" s="78" t="s">
        <v>2936</v>
      </c>
      <c r="AR323" s="61"/>
      <c r="AS323" s="78" t="s">
        <v>4530</v>
      </c>
      <c r="AT323" s="21"/>
      <c r="AU323" s="78" t="s">
        <v>2937</v>
      </c>
      <c r="AV323" s="61"/>
      <c r="AW323" s="63" t="s">
        <v>2938</v>
      </c>
      <c r="AX323" s="17"/>
      <c r="AY323" s="71" t="s">
        <v>2939</v>
      </c>
      <c r="AZ323" s="17"/>
      <c r="BA323" s="63" t="s">
        <v>2940</v>
      </c>
      <c r="BB323" s="61"/>
      <c r="BC323" s="78" t="s">
        <v>2941</v>
      </c>
      <c r="BD323" s="73"/>
      <c r="BE323" s="55" t="s">
        <v>2942</v>
      </c>
      <c r="BF323" s="73"/>
      <c r="BG323" s="78" t="s">
        <v>2943</v>
      </c>
      <c r="BH323" s="73"/>
      <c r="BI323" s="78" t="s">
        <v>2944</v>
      </c>
      <c r="BJ323" s="17"/>
      <c r="BK323" s="78" t="s">
        <v>2945</v>
      </c>
      <c r="BL323" s="17"/>
      <c r="BM323" s="169" t="s">
        <v>4000</v>
      </c>
      <c r="BN323" s="17"/>
      <c r="BO323" s="78" t="s">
        <v>2946</v>
      </c>
      <c r="BQ323" s="72" t="s">
        <v>2947</v>
      </c>
    </row>
    <row r="324" spans="1:70" s="65" customFormat="1" ht="13.5" customHeight="1" x14ac:dyDescent="0.2">
      <c r="A324" s="55" t="s">
        <v>99</v>
      </c>
      <c r="B324" s="67">
        <v>8718564522228</v>
      </c>
      <c r="C324" s="101" t="s">
        <v>1340</v>
      </c>
      <c r="D324" s="264" t="s">
        <v>4888</v>
      </c>
      <c r="E324" s="46" t="s">
        <v>1427</v>
      </c>
      <c r="F324" s="46" t="s">
        <v>333</v>
      </c>
      <c r="G324" s="46" t="s">
        <v>333</v>
      </c>
      <c r="H324" s="46" t="s">
        <v>1202</v>
      </c>
      <c r="I324" s="46" t="s">
        <v>4123</v>
      </c>
      <c r="J324" s="46" t="s">
        <v>4124</v>
      </c>
      <c r="K324" s="46" t="s">
        <v>333</v>
      </c>
      <c r="L324" s="46" t="s">
        <v>1144</v>
      </c>
      <c r="M324" s="68" t="s">
        <v>333</v>
      </c>
      <c r="N324" s="69">
        <v>1.34</v>
      </c>
      <c r="O324" s="68" t="s">
        <v>333</v>
      </c>
      <c r="P324" s="69">
        <f t="shared" si="121"/>
        <v>1.3132000000000001</v>
      </c>
      <c r="Q324" s="50">
        <v>390</v>
      </c>
      <c r="R324" s="50">
        <v>330</v>
      </c>
      <c r="S324" s="51">
        <v>35</v>
      </c>
      <c r="T324" s="48">
        <f t="shared" si="122"/>
        <v>4504.5</v>
      </c>
      <c r="U324" s="52"/>
      <c r="V324" s="50">
        <v>1</v>
      </c>
      <c r="W324" s="53">
        <v>1.34</v>
      </c>
      <c r="X324" s="196">
        <f t="shared" si="119"/>
        <v>1.3132000000000001</v>
      </c>
      <c r="Y324" s="50">
        <v>390</v>
      </c>
      <c r="Z324" s="50">
        <v>330</v>
      </c>
      <c r="AA324" s="50">
        <v>35</v>
      </c>
      <c r="AB324" s="48">
        <f t="shared" si="123"/>
        <v>4504.5</v>
      </c>
      <c r="AC324" s="52"/>
      <c r="AD324" s="50">
        <v>5</v>
      </c>
      <c r="AE324" s="54">
        <v>8</v>
      </c>
      <c r="AF324" s="197">
        <f t="shared" si="120"/>
        <v>6.5660000000000007</v>
      </c>
      <c r="AG324" s="50">
        <v>39</v>
      </c>
      <c r="AH324" s="50">
        <v>37</v>
      </c>
      <c r="AI324" s="50">
        <v>28</v>
      </c>
      <c r="AJ324" s="167">
        <f t="shared" si="111"/>
        <v>4.0404000000000002E-2</v>
      </c>
      <c r="AK324" s="55"/>
      <c r="AL324" s="56" t="s">
        <v>3874</v>
      </c>
      <c r="AM324" s="56">
        <v>4203100000</v>
      </c>
      <c r="AN324" s="19"/>
      <c r="AO324" s="78" t="s">
        <v>2948</v>
      </c>
      <c r="AP324" s="21"/>
      <c r="AQ324" s="78" t="s">
        <v>2949</v>
      </c>
      <c r="AR324" s="61"/>
      <c r="AS324" s="78" t="s">
        <v>4531</v>
      </c>
      <c r="AT324" s="21"/>
      <c r="AU324" s="78" t="s">
        <v>2950</v>
      </c>
      <c r="AV324" s="61"/>
      <c r="AW324" s="63" t="s">
        <v>2951</v>
      </c>
      <c r="AX324" s="17"/>
      <c r="AY324" s="71" t="s">
        <v>2952</v>
      </c>
      <c r="AZ324" s="17"/>
      <c r="BA324" s="63" t="s">
        <v>2953</v>
      </c>
      <c r="BB324" s="61"/>
      <c r="BC324" s="78" t="s">
        <v>2954</v>
      </c>
      <c r="BD324" s="73"/>
      <c r="BE324" s="55" t="s">
        <v>2955</v>
      </c>
      <c r="BF324" s="73"/>
      <c r="BG324" s="78" t="s">
        <v>2956</v>
      </c>
      <c r="BH324" s="73"/>
      <c r="BI324" s="78" t="s">
        <v>2957</v>
      </c>
      <c r="BJ324" s="17"/>
      <c r="BK324" s="78" t="s">
        <v>2958</v>
      </c>
      <c r="BL324" s="17"/>
      <c r="BM324" s="169" t="s">
        <v>4202</v>
      </c>
      <c r="BN324" s="17"/>
      <c r="BO324" s="78" t="s">
        <v>2959</v>
      </c>
      <c r="BQ324" s="72" t="s">
        <v>2960</v>
      </c>
    </row>
    <row r="325" spans="1:70" s="65" customFormat="1" ht="13.5" customHeight="1" x14ac:dyDescent="0.2">
      <c r="A325" s="55" t="s">
        <v>100</v>
      </c>
      <c r="B325" s="67">
        <v>8718564522235</v>
      </c>
      <c r="C325" s="97" t="s">
        <v>1340</v>
      </c>
      <c r="D325" s="264" t="s">
        <v>4888</v>
      </c>
      <c r="E325" s="46" t="s">
        <v>1427</v>
      </c>
      <c r="F325" s="46" t="s">
        <v>333</v>
      </c>
      <c r="G325" s="46" t="s">
        <v>333</v>
      </c>
      <c r="H325" s="46" t="s">
        <v>1202</v>
      </c>
      <c r="I325" s="46" t="s">
        <v>4123</v>
      </c>
      <c r="J325" s="46" t="s">
        <v>4124</v>
      </c>
      <c r="K325" s="46" t="s">
        <v>333</v>
      </c>
      <c r="L325" s="46" t="s">
        <v>1144</v>
      </c>
      <c r="M325" s="68" t="s">
        <v>333</v>
      </c>
      <c r="N325" s="69">
        <v>1.5</v>
      </c>
      <c r="O325" s="68" t="s">
        <v>333</v>
      </c>
      <c r="P325" s="69">
        <f t="shared" si="121"/>
        <v>1.47</v>
      </c>
      <c r="Q325" s="50">
        <v>395</v>
      </c>
      <c r="R325" s="50">
        <v>360</v>
      </c>
      <c r="S325" s="51">
        <v>40</v>
      </c>
      <c r="T325" s="48">
        <f t="shared" si="122"/>
        <v>5688</v>
      </c>
      <c r="U325" s="52"/>
      <c r="V325" s="50">
        <v>1</v>
      </c>
      <c r="W325" s="53">
        <v>1.5</v>
      </c>
      <c r="X325" s="196">
        <f t="shared" si="119"/>
        <v>1.47</v>
      </c>
      <c r="Y325" s="50">
        <v>395</v>
      </c>
      <c r="Z325" s="50">
        <v>360</v>
      </c>
      <c r="AA325" s="50">
        <v>40</v>
      </c>
      <c r="AB325" s="48">
        <f t="shared" si="123"/>
        <v>5688</v>
      </c>
      <c r="AC325" s="52"/>
      <c r="AD325" s="50">
        <v>5</v>
      </c>
      <c r="AE325" s="54">
        <v>9</v>
      </c>
      <c r="AF325" s="197">
        <f t="shared" si="120"/>
        <v>7.35</v>
      </c>
      <c r="AG325" s="50">
        <v>39</v>
      </c>
      <c r="AH325" s="50">
        <v>37</v>
      </c>
      <c r="AI325" s="50">
        <v>28</v>
      </c>
      <c r="AJ325" s="167">
        <f t="shared" si="111"/>
        <v>4.0404000000000002E-2</v>
      </c>
      <c r="AK325" s="55"/>
      <c r="AL325" s="56" t="s">
        <v>3874</v>
      </c>
      <c r="AM325" s="56">
        <v>4203100000</v>
      </c>
      <c r="AN325" s="19"/>
      <c r="AO325" s="78" t="s">
        <v>2948</v>
      </c>
      <c r="AP325" s="21"/>
      <c r="AQ325" s="78" t="s">
        <v>2949</v>
      </c>
      <c r="AR325" s="61"/>
      <c r="AS325" s="78" t="s">
        <v>4531</v>
      </c>
      <c r="AT325" s="21"/>
      <c r="AU325" s="78" t="s">
        <v>2950</v>
      </c>
      <c r="AV325" s="61"/>
      <c r="AW325" s="63" t="s">
        <v>2951</v>
      </c>
      <c r="AX325" s="17"/>
      <c r="AY325" s="71" t="s">
        <v>2952</v>
      </c>
      <c r="AZ325" s="17"/>
      <c r="BA325" s="63" t="s">
        <v>2953</v>
      </c>
      <c r="BB325" s="61"/>
      <c r="BC325" s="78" t="s">
        <v>2954</v>
      </c>
      <c r="BD325" s="73"/>
      <c r="BE325" s="55" t="s">
        <v>2955</v>
      </c>
      <c r="BF325" s="73"/>
      <c r="BG325" s="78" t="s">
        <v>2956</v>
      </c>
      <c r="BH325" s="73"/>
      <c r="BI325" s="78" t="s">
        <v>2957</v>
      </c>
      <c r="BJ325" s="17"/>
      <c r="BK325" s="78" t="s">
        <v>2958</v>
      </c>
      <c r="BL325" s="17"/>
      <c r="BM325" s="169" t="s">
        <v>3983</v>
      </c>
      <c r="BN325" s="17"/>
      <c r="BO325" s="78" t="s">
        <v>2959</v>
      </c>
      <c r="BQ325" s="72" t="s">
        <v>2960</v>
      </c>
    </row>
    <row r="326" spans="1:70" s="65" customFormat="1" ht="13.5" customHeight="1" x14ac:dyDescent="0.2">
      <c r="A326" s="55" t="s">
        <v>101</v>
      </c>
      <c r="B326" s="67">
        <v>8718564522242</v>
      </c>
      <c r="C326" s="66" t="s">
        <v>1340</v>
      </c>
      <c r="D326" s="264" t="s">
        <v>4888</v>
      </c>
      <c r="E326" s="46" t="s">
        <v>1427</v>
      </c>
      <c r="F326" s="46" t="s">
        <v>333</v>
      </c>
      <c r="G326" s="46" t="s">
        <v>333</v>
      </c>
      <c r="H326" s="46" t="s">
        <v>1202</v>
      </c>
      <c r="I326" s="46" t="s">
        <v>4123</v>
      </c>
      <c r="J326" s="46" t="s">
        <v>4124</v>
      </c>
      <c r="K326" s="46" t="s">
        <v>333</v>
      </c>
      <c r="L326" s="46" t="s">
        <v>1144</v>
      </c>
      <c r="M326" s="68" t="s">
        <v>333</v>
      </c>
      <c r="N326" s="69">
        <v>1.54</v>
      </c>
      <c r="O326" s="68" t="s">
        <v>333</v>
      </c>
      <c r="P326" s="69">
        <f t="shared" si="121"/>
        <v>1.5092000000000001</v>
      </c>
      <c r="Q326" s="50">
        <v>405</v>
      </c>
      <c r="R326" s="50">
        <v>380</v>
      </c>
      <c r="S326" s="51">
        <v>45</v>
      </c>
      <c r="T326" s="48">
        <f t="shared" si="122"/>
        <v>6925.5</v>
      </c>
      <c r="U326" s="52"/>
      <c r="V326" s="50">
        <v>1</v>
      </c>
      <c r="W326" s="53">
        <v>1.54</v>
      </c>
      <c r="X326" s="196">
        <f t="shared" si="119"/>
        <v>1.5092000000000001</v>
      </c>
      <c r="Y326" s="50">
        <v>405</v>
      </c>
      <c r="Z326" s="50">
        <v>380</v>
      </c>
      <c r="AA326" s="50">
        <v>45</v>
      </c>
      <c r="AB326" s="48">
        <f t="shared" si="123"/>
        <v>6925.5</v>
      </c>
      <c r="AC326" s="52"/>
      <c r="AD326" s="50">
        <v>5</v>
      </c>
      <c r="AE326" s="54">
        <v>10</v>
      </c>
      <c r="AF326" s="197">
        <f t="shared" si="120"/>
        <v>7.5460000000000003</v>
      </c>
      <c r="AG326" s="50">
        <v>39</v>
      </c>
      <c r="AH326" s="50">
        <v>37</v>
      </c>
      <c r="AI326" s="50">
        <v>28</v>
      </c>
      <c r="AJ326" s="167">
        <f t="shared" si="111"/>
        <v>4.0404000000000002E-2</v>
      </c>
      <c r="AK326" s="55"/>
      <c r="AL326" s="56" t="s">
        <v>3874</v>
      </c>
      <c r="AM326" s="56">
        <v>4203100000</v>
      </c>
      <c r="AN326" s="19"/>
      <c r="AO326" s="78" t="s">
        <v>2948</v>
      </c>
      <c r="AP326" s="21"/>
      <c r="AQ326" s="78" t="s">
        <v>2949</v>
      </c>
      <c r="AR326" s="61"/>
      <c r="AS326" s="78" t="s">
        <v>4531</v>
      </c>
      <c r="AT326" s="21"/>
      <c r="AU326" s="78" t="s">
        <v>2950</v>
      </c>
      <c r="AV326" s="61"/>
      <c r="AW326" s="63" t="s">
        <v>2951</v>
      </c>
      <c r="AX326" s="17"/>
      <c r="AY326" s="71" t="s">
        <v>2952</v>
      </c>
      <c r="AZ326" s="17"/>
      <c r="BA326" s="63" t="s">
        <v>2953</v>
      </c>
      <c r="BB326" s="61"/>
      <c r="BC326" s="78" t="s">
        <v>2954</v>
      </c>
      <c r="BD326" s="73"/>
      <c r="BE326" s="55" t="s">
        <v>2955</v>
      </c>
      <c r="BF326" s="73"/>
      <c r="BG326" s="78" t="s">
        <v>2956</v>
      </c>
      <c r="BH326" s="73"/>
      <c r="BI326" s="78" t="s">
        <v>2957</v>
      </c>
      <c r="BJ326" s="17"/>
      <c r="BK326" s="78" t="s">
        <v>2958</v>
      </c>
      <c r="BL326" s="17"/>
      <c r="BM326" s="169" t="s">
        <v>3983</v>
      </c>
      <c r="BN326" s="17"/>
      <c r="BO326" s="78" t="s">
        <v>2959</v>
      </c>
      <c r="BQ326" s="72" t="s">
        <v>2960</v>
      </c>
    </row>
    <row r="327" spans="1:70" s="65" customFormat="1" ht="13.5" customHeight="1" x14ac:dyDescent="0.2">
      <c r="A327" s="55" t="s">
        <v>102</v>
      </c>
      <c r="B327" s="67">
        <v>8718564522259</v>
      </c>
      <c r="C327" s="66" t="s">
        <v>1340</v>
      </c>
      <c r="D327" s="264" t="s">
        <v>4888</v>
      </c>
      <c r="E327" s="46" t="s">
        <v>1427</v>
      </c>
      <c r="F327" s="46" t="s">
        <v>333</v>
      </c>
      <c r="G327" s="46" t="s">
        <v>333</v>
      </c>
      <c r="H327" s="46" t="s">
        <v>1202</v>
      </c>
      <c r="I327" s="46" t="s">
        <v>4123</v>
      </c>
      <c r="J327" s="46" t="s">
        <v>4124</v>
      </c>
      <c r="K327" s="46" t="s">
        <v>333</v>
      </c>
      <c r="L327" s="46" t="s">
        <v>1144</v>
      </c>
      <c r="M327" s="68" t="s">
        <v>333</v>
      </c>
      <c r="N327" s="69">
        <v>1.75</v>
      </c>
      <c r="O327" s="68" t="s">
        <v>333</v>
      </c>
      <c r="P327" s="69">
        <f t="shared" si="121"/>
        <v>1.7149999999999999</v>
      </c>
      <c r="Q327" s="50">
        <v>415</v>
      </c>
      <c r="R327" s="50">
        <v>390</v>
      </c>
      <c r="S327" s="51">
        <v>50</v>
      </c>
      <c r="T327" s="48">
        <f t="shared" si="122"/>
        <v>8092.5</v>
      </c>
      <c r="U327" s="52"/>
      <c r="V327" s="50">
        <v>1</v>
      </c>
      <c r="W327" s="53">
        <v>1.75</v>
      </c>
      <c r="X327" s="196">
        <f t="shared" si="119"/>
        <v>1.7149999999999999</v>
      </c>
      <c r="Y327" s="50">
        <v>415</v>
      </c>
      <c r="Z327" s="50">
        <v>390</v>
      </c>
      <c r="AA327" s="50">
        <v>50</v>
      </c>
      <c r="AB327" s="48">
        <f t="shared" si="123"/>
        <v>8092.5</v>
      </c>
      <c r="AC327" s="52"/>
      <c r="AD327" s="50">
        <v>5</v>
      </c>
      <c r="AE327" s="54">
        <v>10</v>
      </c>
      <c r="AF327" s="197">
        <f t="shared" si="120"/>
        <v>8.5749999999999993</v>
      </c>
      <c r="AG327" s="50">
        <v>39</v>
      </c>
      <c r="AH327" s="50">
        <v>37</v>
      </c>
      <c r="AI327" s="50">
        <v>28</v>
      </c>
      <c r="AJ327" s="167">
        <f t="shared" si="111"/>
        <v>4.0404000000000002E-2</v>
      </c>
      <c r="AK327" s="55"/>
      <c r="AL327" s="56" t="s">
        <v>3874</v>
      </c>
      <c r="AM327" s="56">
        <v>4203100000</v>
      </c>
      <c r="AN327" s="19"/>
      <c r="AO327" s="78" t="s">
        <v>2948</v>
      </c>
      <c r="AP327" s="21"/>
      <c r="AQ327" s="78" t="s">
        <v>2949</v>
      </c>
      <c r="AR327" s="61"/>
      <c r="AS327" s="78" t="s">
        <v>4531</v>
      </c>
      <c r="AT327" s="21"/>
      <c r="AU327" s="78" t="s">
        <v>2950</v>
      </c>
      <c r="AV327" s="61"/>
      <c r="AW327" s="63" t="s">
        <v>2951</v>
      </c>
      <c r="AX327" s="17"/>
      <c r="AY327" s="71" t="s">
        <v>2952</v>
      </c>
      <c r="AZ327" s="17"/>
      <c r="BA327" s="63" t="s">
        <v>2953</v>
      </c>
      <c r="BB327" s="61"/>
      <c r="BC327" s="78" t="s">
        <v>2954</v>
      </c>
      <c r="BD327" s="73"/>
      <c r="BE327" s="55" t="s">
        <v>2955</v>
      </c>
      <c r="BF327" s="73"/>
      <c r="BG327" s="78" t="s">
        <v>2956</v>
      </c>
      <c r="BH327" s="73"/>
      <c r="BI327" s="78" t="s">
        <v>2957</v>
      </c>
      <c r="BJ327" s="17"/>
      <c r="BK327" s="78" t="s">
        <v>2958</v>
      </c>
      <c r="BL327" s="17"/>
      <c r="BM327" s="169" t="s">
        <v>3983</v>
      </c>
      <c r="BN327" s="17"/>
      <c r="BO327" s="78" t="s">
        <v>2959</v>
      </c>
      <c r="BQ327" s="72" t="s">
        <v>2960</v>
      </c>
    </row>
    <row r="328" spans="1:70" s="65" customFormat="1" ht="13.5" customHeight="1" x14ac:dyDescent="0.2">
      <c r="A328" s="55" t="s">
        <v>103</v>
      </c>
      <c r="B328" s="67">
        <v>8718564522266</v>
      </c>
      <c r="C328" s="66" t="s">
        <v>1341</v>
      </c>
      <c r="D328" s="185" t="s">
        <v>4889</v>
      </c>
      <c r="E328" s="46" t="s">
        <v>1427</v>
      </c>
      <c r="F328" s="46" t="s">
        <v>333</v>
      </c>
      <c r="G328" s="46" t="s">
        <v>333</v>
      </c>
      <c r="H328" s="46" t="s">
        <v>1202</v>
      </c>
      <c r="I328" s="46" t="s">
        <v>4103</v>
      </c>
      <c r="J328" s="46" t="s">
        <v>4104</v>
      </c>
      <c r="K328" s="46" t="s">
        <v>333</v>
      </c>
      <c r="L328" s="46" t="s">
        <v>1156</v>
      </c>
      <c r="M328" s="69">
        <v>0.76</v>
      </c>
      <c r="N328" s="233">
        <f>M328/2</f>
        <v>0.38</v>
      </c>
      <c r="O328" s="68">
        <f>M328*0.98</f>
        <v>0.74480000000000002</v>
      </c>
      <c r="P328" s="69">
        <f>O328/2</f>
        <v>0.37240000000000001</v>
      </c>
      <c r="Q328" s="50">
        <v>230</v>
      </c>
      <c r="R328" s="50">
        <v>300</v>
      </c>
      <c r="S328" s="51">
        <v>32</v>
      </c>
      <c r="T328" s="48">
        <f t="shared" si="122"/>
        <v>2208</v>
      </c>
      <c r="U328" s="52"/>
      <c r="V328" s="50">
        <v>1</v>
      </c>
      <c r="W328" s="53">
        <v>0.76</v>
      </c>
      <c r="X328" s="196">
        <f t="shared" si="119"/>
        <v>0.74480000000000002</v>
      </c>
      <c r="Y328" s="50">
        <v>230</v>
      </c>
      <c r="Z328" s="50">
        <v>300</v>
      </c>
      <c r="AA328" s="50">
        <v>32</v>
      </c>
      <c r="AB328" s="48">
        <f t="shared" si="123"/>
        <v>2208</v>
      </c>
      <c r="AC328" s="52"/>
      <c r="AD328" s="50">
        <v>20</v>
      </c>
      <c r="AE328" s="54">
        <v>15.52</v>
      </c>
      <c r="AF328" s="197">
        <f t="shared" si="103"/>
        <v>14.896000000000001</v>
      </c>
      <c r="AG328" s="50">
        <v>38</v>
      </c>
      <c r="AH328" s="50">
        <v>35</v>
      </c>
      <c r="AI328" s="50">
        <v>45</v>
      </c>
      <c r="AJ328" s="167">
        <f t="shared" si="111"/>
        <v>5.985E-2</v>
      </c>
      <c r="AK328" s="55"/>
      <c r="AL328" s="56" t="s">
        <v>3874</v>
      </c>
      <c r="AM328" s="56">
        <v>4203400090</v>
      </c>
      <c r="AN328" s="19"/>
      <c r="AO328" s="78" t="s">
        <v>2961</v>
      </c>
      <c r="AP328" s="21"/>
      <c r="AQ328" s="55" t="s">
        <v>2962</v>
      </c>
      <c r="AR328" s="73"/>
      <c r="AS328" s="55" t="s">
        <v>2963</v>
      </c>
      <c r="AT328" s="21"/>
      <c r="AU328" s="78" t="s">
        <v>2964</v>
      </c>
      <c r="AV328" s="61"/>
      <c r="AW328" s="55" t="s">
        <v>2965</v>
      </c>
      <c r="AX328" s="17"/>
      <c r="AY328" s="71" t="s">
        <v>2966</v>
      </c>
      <c r="AZ328" s="17"/>
      <c r="BA328" s="55" t="s">
        <v>2967</v>
      </c>
      <c r="BB328" s="61"/>
      <c r="BC328" s="78" t="s">
        <v>2968</v>
      </c>
      <c r="BD328" s="73"/>
      <c r="BE328" s="55" t="s">
        <v>2969</v>
      </c>
      <c r="BF328" s="73"/>
      <c r="BG328" s="55" t="s">
        <v>2970</v>
      </c>
      <c r="BH328" s="73"/>
      <c r="BI328" s="55" t="s">
        <v>2971</v>
      </c>
      <c r="BJ328" s="17"/>
      <c r="BK328" s="78" t="s">
        <v>2972</v>
      </c>
      <c r="BL328" s="17"/>
      <c r="BM328" s="169" t="s">
        <v>3984</v>
      </c>
      <c r="BN328" s="17"/>
      <c r="BO328" s="78" t="s">
        <v>2973</v>
      </c>
      <c r="BQ328" s="72" t="s">
        <v>2974</v>
      </c>
    </row>
    <row r="329" spans="1:70" s="65" customFormat="1" ht="13.5" customHeight="1" x14ac:dyDescent="0.2">
      <c r="A329" s="55" t="s">
        <v>1185</v>
      </c>
      <c r="B329" s="102">
        <v>8718564523614</v>
      </c>
      <c r="C329" s="66" t="s">
        <v>1342</v>
      </c>
      <c r="D329" s="185" t="s">
        <v>4890</v>
      </c>
      <c r="E329" s="46" t="s">
        <v>1427</v>
      </c>
      <c r="F329" s="46" t="s">
        <v>333</v>
      </c>
      <c r="G329" s="46" t="s">
        <v>333</v>
      </c>
      <c r="H329" s="46" t="s">
        <v>1202</v>
      </c>
      <c r="I329" s="46" t="s">
        <v>4103</v>
      </c>
      <c r="J329" s="46" t="s">
        <v>4104</v>
      </c>
      <c r="K329" s="46" t="s">
        <v>333</v>
      </c>
      <c r="L329" s="46" t="s">
        <v>1156</v>
      </c>
      <c r="M329" s="69">
        <v>0.34</v>
      </c>
      <c r="N329" s="233">
        <f>M329/2</f>
        <v>0.17</v>
      </c>
      <c r="O329" s="68">
        <f>M329*0.98</f>
        <v>0.3332</v>
      </c>
      <c r="P329" s="69">
        <f>O329/2</f>
        <v>0.1666</v>
      </c>
      <c r="Q329" s="50">
        <v>355</v>
      </c>
      <c r="R329" s="50">
        <v>200</v>
      </c>
      <c r="S329" s="51">
        <v>19</v>
      </c>
      <c r="T329" s="48">
        <f t="shared" si="122"/>
        <v>1349</v>
      </c>
      <c r="U329" s="52"/>
      <c r="V329" s="50">
        <v>1</v>
      </c>
      <c r="W329" s="53">
        <v>0.35</v>
      </c>
      <c r="X329" s="196">
        <f t="shared" si="119"/>
        <v>0.34299999999999997</v>
      </c>
      <c r="Y329" s="50">
        <v>400</v>
      </c>
      <c r="Z329" s="50">
        <v>310</v>
      </c>
      <c r="AA329" s="50">
        <v>20</v>
      </c>
      <c r="AB329" s="48">
        <f t="shared" si="123"/>
        <v>2480</v>
      </c>
      <c r="AC329" s="52"/>
      <c r="AD329" s="50">
        <v>40</v>
      </c>
      <c r="AE329" s="54">
        <v>14.38</v>
      </c>
      <c r="AF329" s="197">
        <f t="shared" si="103"/>
        <v>13.327999999999999</v>
      </c>
      <c r="AG329" s="50">
        <v>41</v>
      </c>
      <c r="AH329" s="50">
        <v>33</v>
      </c>
      <c r="AI329" s="50">
        <v>65</v>
      </c>
      <c r="AJ329" s="167">
        <f t="shared" si="111"/>
        <v>8.7944999999999995E-2</v>
      </c>
      <c r="AK329" s="55"/>
      <c r="AL329" s="56" t="s">
        <v>3874</v>
      </c>
      <c r="AM329" s="56">
        <v>4203400090</v>
      </c>
      <c r="AN329" s="19"/>
      <c r="AO329" s="78" t="s">
        <v>2975</v>
      </c>
      <c r="AP329" s="21"/>
      <c r="AQ329" s="55" t="s">
        <v>2976</v>
      </c>
      <c r="AR329" s="73"/>
      <c r="AS329" s="55" t="s">
        <v>2977</v>
      </c>
      <c r="AT329" s="21"/>
      <c r="AU329" s="78" t="s">
        <v>2978</v>
      </c>
      <c r="AV329" s="61"/>
      <c r="AW329" s="55" t="s">
        <v>2979</v>
      </c>
      <c r="AX329" s="17"/>
      <c r="AY329" s="174" t="s">
        <v>4082</v>
      </c>
      <c r="AZ329" s="17"/>
      <c r="BA329" s="78" t="s">
        <v>2980</v>
      </c>
      <c r="BB329" s="61"/>
      <c r="BC329" s="78" t="s">
        <v>2981</v>
      </c>
      <c r="BD329" s="73"/>
      <c r="BE329" s="55" t="s">
        <v>2982</v>
      </c>
      <c r="BF329" s="73"/>
      <c r="BG329" s="55" t="s">
        <v>2983</v>
      </c>
      <c r="BH329" s="73"/>
      <c r="BI329" s="78" t="s">
        <v>2984</v>
      </c>
      <c r="BJ329" s="17"/>
      <c r="BK329" s="78" t="s">
        <v>2985</v>
      </c>
      <c r="BL329" s="17"/>
      <c r="BM329" s="169" t="s">
        <v>4193</v>
      </c>
      <c r="BN329" s="17"/>
      <c r="BO329" s="78" t="s">
        <v>2986</v>
      </c>
      <c r="BQ329" s="72" t="s">
        <v>2987</v>
      </c>
      <c r="BR329" s="103"/>
    </row>
    <row r="330" spans="1:70" s="65" customFormat="1" ht="13.5" customHeight="1" x14ac:dyDescent="0.2">
      <c r="A330" s="55" t="s">
        <v>104</v>
      </c>
      <c r="B330" s="67">
        <v>8718564522273</v>
      </c>
      <c r="C330" s="66" t="s">
        <v>1343</v>
      </c>
      <c r="D330" s="185" t="s">
        <v>4891</v>
      </c>
      <c r="E330" s="46" t="s">
        <v>1427</v>
      </c>
      <c r="F330" s="46" t="s">
        <v>333</v>
      </c>
      <c r="G330" s="46" t="s">
        <v>333</v>
      </c>
      <c r="H330" s="46" t="s">
        <v>1202</v>
      </c>
      <c r="I330" s="46" t="s">
        <v>4103</v>
      </c>
      <c r="J330" s="46" t="s">
        <v>4104</v>
      </c>
      <c r="K330" s="46" t="s">
        <v>333</v>
      </c>
      <c r="L330" s="46" t="s">
        <v>1156</v>
      </c>
      <c r="M330" s="69">
        <v>0.36</v>
      </c>
      <c r="N330" s="233">
        <f>M330/2</f>
        <v>0.18</v>
      </c>
      <c r="O330" s="68">
        <f>M330*0.98</f>
        <v>0.3528</v>
      </c>
      <c r="P330" s="69">
        <f>O330/2</f>
        <v>0.1764</v>
      </c>
      <c r="Q330" s="50">
        <v>270</v>
      </c>
      <c r="R330" s="50">
        <v>150</v>
      </c>
      <c r="S330" s="51">
        <v>37</v>
      </c>
      <c r="T330" s="48">
        <f t="shared" si="122"/>
        <v>1498.5</v>
      </c>
      <c r="U330" s="52"/>
      <c r="V330" s="50">
        <v>1</v>
      </c>
      <c r="W330" s="53">
        <v>0.36</v>
      </c>
      <c r="X330" s="196">
        <f t="shared" si="119"/>
        <v>0.3528</v>
      </c>
      <c r="Y330" s="50">
        <v>270</v>
      </c>
      <c r="Z330" s="50">
        <v>150</v>
      </c>
      <c r="AA330" s="50">
        <v>37</v>
      </c>
      <c r="AB330" s="48">
        <f t="shared" si="123"/>
        <v>1498.5</v>
      </c>
      <c r="AC330" s="52"/>
      <c r="AD330" s="50">
        <v>50</v>
      </c>
      <c r="AE330" s="54">
        <v>18.14</v>
      </c>
      <c r="AF330" s="197">
        <f t="shared" si="103"/>
        <v>17.64</v>
      </c>
      <c r="AG330" s="50">
        <v>38</v>
      </c>
      <c r="AH330" s="50">
        <v>35</v>
      </c>
      <c r="AI330" s="50">
        <v>58</v>
      </c>
      <c r="AJ330" s="167">
        <f t="shared" si="111"/>
        <v>7.714E-2</v>
      </c>
      <c r="AK330" s="55"/>
      <c r="AL330" s="56" t="s">
        <v>3874</v>
      </c>
      <c r="AM330" s="56">
        <v>4205009000</v>
      </c>
      <c r="AN330" s="19"/>
      <c r="AO330" s="78" t="s">
        <v>2988</v>
      </c>
      <c r="AP330" s="21"/>
      <c r="AQ330" s="55" t="s">
        <v>2989</v>
      </c>
      <c r="AR330" s="73"/>
      <c r="AS330" s="55" t="s">
        <v>2990</v>
      </c>
      <c r="AT330" s="21"/>
      <c r="AU330" s="78" t="s">
        <v>2991</v>
      </c>
      <c r="AV330" s="61"/>
      <c r="AW330" s="55" t="s">
        <v>2992</v>
      </c>
      <c r="AX330" s="17"/>
      <c r="AY330" s="71" t="s">
        <v>2993</v>
      </c>
      <c r="AZ330" s="17"/>
      <c r="BA330" s="55" t="s">
        <v>2994</v>
      </c>
      <c r="BB330" s="73"/>
      <c r="BC330" s="78" t="s">
        <v>2995</v>
      </c>
      <c r="BD330" s="73"/>
      <c r="BE330" s="55" t="s">
        <v>2996</v>
      </c>
      <c r="BF330" s="73"/>
      <c r="BG330" s="55" t="s">
        <v>2997</v>
      </c>
      <c r="BH330" s="73"/>
      <c r="BI330" s="55" t="s">
        <v>2998</v>
      </c>
      <c r="BJ330" s="17"/>
      <c r="BK330" s="78" t="s">
        <v>2999</v>
      </c>
      <c r="BL330" s="17"/>
      <c r="BM330" s="169" t="s">
        <v>4194</v>
      </c>
      <c r="BN330" s="17"/>
      <c r="BO330" s="78" t="s">
        <v>3000</v>
      </c>
      <c r="BQ330" s="72" t="s">
        <v>3001</v>
      </c>
    </row>
    <row r="331" spans="1:70" s="65" customFormat="1" ht="13.5" customHeight="1" x14ac:dyDescent="0.2">
      <c r="A331" s="55" t="s">
        <v>105</v>
      </c>
      <c r="B331" s="67">
        <v>8718564522280</v>
      </c>
      <c r="C331" s="66" t="s">
        <v>1344</v>
      </c>
      <c r="D331" s="185" t="s">
        <v>4892</v>
      </c>
      <c r="E331" s="77" t="s">
        <v>333</v>
      </c>
      <c r="F331" s="77" t="s">
        <v>333</v>
      </c>
      <c r="G331" s="77" t="s">
        <v>333</v>
      </c>
      <c r="H331" s="77" t="s">
        <v>333</v>
      </c>
      <c r="I331" s="77" t="s">
        <v>333</v>
      </c>
      <c r="J331" s="77" t="s">
        <v>333</v>
      </c>
      <c r="K331" s="46" t="s">
        <v>333</v>
      </c>
      <c r="L331" s="46" t="s">
        <v>1144</v>
      </c>
      <c r="M331" s="68" t="s">
        <v>333</v>
      </c>
      <c r="N331" s="69">
        <v>0.06</v>
      </c>
      <c r="O331" s="68" t="s">
        <v>333</v>
      </c>
      <c r="P331" s="69">
        <f>N331*0.98</f>
        <v>5.8799999999999998E-2</v>
      </c>
      <c r="Q331" s="50">
        <v>370</v>
      </c>
      <c r="R331" s="50">
        <v>85</v>
      </c>
      <c r="S331" s="51">
        <v>25</v>
      </c>
      <c r="T331" s="48">
        <f t="shared" si="122"/>
        <v>786.25</v>
      </c>
      <c r="U331" s="52"/>
      <c r="V331" s="50">
        <v>1</v>
      </c>
      <c r="W331" s="53">
        <v>0.06</v>
      </c>
      <c r="X331" s="196">
        <f t="shared" si="119"/>
        <v>5.8799999999999998E-2</v>
      </c>
      <c r="Y331" s="50">
        <v>370</v>
      </c>
      <c r="Z331" s="50">
        <v>85</v>
      </c>
      <c r="AA331" s="50">
        <v>25</v>
      </c>
      <c r="AB331" s="48">
        <f t="shared" si="123"/>
        <v>786.25</v>
      </c>
      <c r="AC331" s="52"/>
      <c r="AD331" s="50">
        <v>100</v>
      </c>
      <c r="AE331" s="54">
        <v>6</v>
      </c>
      <c r="AF331" s="197">
        <f t="shared" ref="AF331:AF332" si="124">AD331*P331</f>
        <v>5.88</v>
      </c>
      <c r="AG331" s="50">
        <v>38</v>
      </c>
      <c r="AH331" s="50">
        <v>27</v>
      </c>
      <c r="AI331" s="50">
        <v>38</v>
      </c>
      <c r="AJ331" s="167">
        <f t="shared" si="111"/>
        <v>3.8988000000000002E-2</v>
      </c>
      <c r="AK331" s="55"/>
      <c r="AL331" s="56" t="s">
        <v>3874</v>
      </c>
      <c r="AM331" s="56">
        <v>4202911010</v>
      </c>
      <c r="AN331" s="19"/>
      <c r="AO331" s="78" t="s">
        <v>898</v>
      </c>
      <c r="AP331" s="21"/>
      <c r="AQ331" s="55" t="s">
        <v>815</v>
      </c>
      <c r="AR331" s="73"/>
      <c r="AS331" s="55" t="s">
        <v>323</v>
      </c>
      <c r="AT331" s="21"/>
      <c r="AU331" s="78" t="s">
        <v>397</v>
      </c>
      <c r="AV331" s="61"/>
      <c r="AW331" s="55" t="s">
        <v>440</v>
      </c>
      <c r="AX331" s="17"/>
      <c r="AY331" s="71" t="s">
        <v>1107</v>
      </c>
      <c r="AZ331" s="17"/>
      <c r="BA331" s="55" t="s">
        <v>688</v>
      </c>
      <c r="BB331" s="73"/>
      <c r="BC331" s="78" t="s">
        <v>990</v>
      </c>
      <c r="BD331" s="73"/>
      <c r="BE331" s="55" t="s">
        <v>750</v>
      </c>
      <c r="BF331" s="73"/>
      <c r="BG331" s="55" t="s">
        <v>550</v>
      </c>
      <c r="BH331" s="73"/>
      <c r="BI331" s="55" t="s">
        <v>660</v>
      </c>
      <c r="BJ331" s="17"/>
      <c r="BK331" s="78" t="s">
        <v>604</v>
      </c>
      <c r="BL331" s="17"/>
      <c r="BM331" s="169" t="s">
        <v>3989</v>
      </c>
      <c r="BN331" s="17"/>
      <c r="BO331" s="78" t="s">
        <v>991</v>
      </c>
      <c r="BQ331" s="187" t="s">
        <v>1060</v>
      </c>
    </row>
    <row r="332" spans="1:70" s="65" customFormat="1" ht="13.5" customHeight="1" x14ac:dyDescent="0.2">
      <c r="A332" s="55" t="s">
        <v>106</v>
      </c>
      <c r="B332" s="67">
        <v>8718564522297</v>
      </c>
      <c r="C332" s="66" t="s">
        <v>1345</v>
      </c>
      <c r="D332" s="185" t="s">
        <v>4893</v>
      </c>
      <c r="E332" s="77" t="s">
        <v>333</v>
      </c>
      <c r="F332" s="77" t="s">
        <v>333</v>
      </c>
      <c r="G332" s="77" t="s">
        <v>333</v>
      </c>
      <c r="H332" s="77" t="s">
        <v>333</v>
      </c>
      <c r="I332" s="77" t="s">
        <v>333</v>
      </c>
      <c r="J332" s="77" t="s">
        <v>333</v>
      </c>
      <c r="K332" s="46" t="s">
        <v>333</v>
      </c>
      <c r="L332" s="46" t="s">
        <v>1144</v>
      </c>
      <c r="M332" s="68" t="s">
        <v>333</v>
      </c>
      <c r="N332" s="69">
        <v>0.06</v>
      </c>
      <c r="O332" s="68" t="s">
        <v>333</v>
      </c>
      <c r="P332" s="69">
        <f>N332*0.98</f>
        <v>5.8799999999999998E-2</v>
      </c>
      <c r="Q332" s="50">
        <v>160</v>
      </c>
      <c r="R332" s="50">
        <v>95</v>
      </c>
      <c r="S332" s="51">
        <v>52</v>
      </c>
      <c r="T332" s="48">
        <f t="shared" si="122"/>
        <v>790.4</v>
      </c>
      <c r="U332" s="52"/>
      <c r="V332" s="50">
        <v>1</v>
      </c>
      <c r="W332" s="53">
        <v>0.06</v>
      </c>
      <c r="X332" s="196">
        <f t="shared" si="119"/>
        <v>5.8799999999999998E-2</v>
      </c>
      <c r="Y332" s="50">
        <v>160</v>
      </c>
      <c r="Z332" s="50">
        <v>95</v>
      </c>
      <c r="AA332" s="50">
        <v>52</v>
      </c>
      <c r="AB332" s="48">
        <f t="shared" si="123"/>
        <v>790.4</v>
      </c>
      <c r="AC332" s="52"/>
      <c r="AD332" s="50">
        <v>100</v>
      </c>
      <c r="AE332" s="54">
        <v>16</v>
      </c>
      <c r="AF332" s="197">
        <f t="shared" si="124"/>
        <v>5.88</v>
      </c>
      <c r="AG332" s="50">
        <v>50</v>
      </c>
      <c r="AH332" s="50">
        <v>36</v>
      </c>
      <c r="AI332" s="50">
        <v>48</v>
      </c>
      <c r="AJ332" s="167">
        <f t="shared" si="111"/>
        <v>8.6400000000000005E-2</v>
      </c>
      <c r="AK332" s="55"/>
      <c r="AL332" s="56" t="s">
        <v>3874</v>
      </c>
      <c r="AM332" s="56">
        <v>6507000000</v>
      </c>
      <c r="AN332" s="19"/>
      <c r="AO332" s="78" t="s">
        <v>899</v>
      </c>
      <c r="AP332" s="21"/>
      <c r="AQ332" s="55" t="s">
        <v>816</v>
      </c>
      <c r="AR332" s="73"/>
      <c r="AS332" s="55" t="s">
        <v>322</v>
      </c>
      <c r="AT332" s="21"/>
      <c r="AU332" s="78" t="s">
        <v>514</v>
      </c>
      <c r="AV332" s="61"/>
      <c r="AW332" s="55" t="s">
        <v>4321</v>
      </c>
      <c r="AX332" s="17"/>
      <c r="AY332" s="71" t="s">
        <v>1108</v>
      </c>
      <c r="AZ332" s="17"/>
      <c r="BA332" s="55" t="s">
        <v>4322</v>
      </c>
      <c r="BB332" s="73"/>
      <c r="BC332" s="78" t="s">
        <v>992</v>
      </c>
      <c r="BD332" s="73"/>
      <c r="BE332" s="55" t="s">
        <v>4323</v>
      </c>
      <c r="BF332" s="17"/>
      <c r="BG332" s="55" t="s">
        <v>551</v>
      </c>
      <c r="BH332" s="73"/>
      <c r="BI332" s="55" t="s">
        <v>661</v>
      </c>
      <c r="BJ332" s="17"/>
      <c r="BK332" s="78" t="s">
        <v>605</v>
      </c>
      <c r="BL332" s="17"/>
      <c r="BM332" s="169" t="s">
        <v>3990</v>
      </c>
      <c r="BN332" s="17"/>
      <c r="BO332" s="78" t="s">
        <v>993</v>
      </c>
      <c r="BQ332" s="187" t="s">
        <v>1061</v>
      </c>
    </row>
    <row r="333" spans="1:70" s="65" customFormat="1" ht="13.5" customHeight="1" x14ac:dyDescent="0.2">
      <c r="A333" s="55" t="s">
        <v>107</v>
      </c>
      <c r="B333" s="67">
        <v>8718564522303</v>
      </c>
      <c r="C333" s="66" t="s">
        <v>1346</v>
      </c>
      <c r="D333" s="185" t="s">
        <v>4894</v>
      </c>
      <c r="E333" s="46" t="s">
        <v>1427</v>
      </c>
      <c r="F333" s="46" t="s">
        <v>333</v>
      </c>
      <c r="G333" s="46" t="s">
        <v>333</v>
      </c>
      <c r="H333" s="46" t="s">
        <v>1202</v>
      </c>
      <c r="I333" s="46" t="s">
        <v>4103</v>
      </c>
      <c r="J333" s="46" t="s">
        <v>4104</v>
      </c>
      <c r="K333" s="46" t="s">
        <v>333</v>
      </c>
      <c r="L333" s="46" t="s">
        <v>1156</v>
      </c>
      <c r="M333" s="69">
        <v>0.76</v>
      </c>
      <c r="N333" s="233">
        <f>M333/2</f>
        <v>0.38</v>
      </c>
      <c r="O333" s="68">
        <f>M333*0.98</f>
        <v>0.74480000000000002</v>
      </c>
      <c r="P333" s="69">
        <f>O333/2</f>
        <v>0.37240000000000001</v>
      </c>
      <c r="Q333" s="50">
        <v>260</v>
      </c>
      <c r="R333" s="50">
        <v>350</v>
      </c>
      <c r="S333" s="51">
        <v>31</v>
      </c>
      <c r="T333" s="48">
        <f t="shared" si="122"/>
        <v>2821</v>
      </c>
      <c r="U333" s="52"/>
      <c r="V333" s="50">
        <v>1</v>
      </c>
      <c r="W333" s="53">
        <v>0.76</v>
      </c>
      <c r="X333" s="196">
        <f t="shared" si="119"/>
        <v>0.74480000000000002</v>
      </c>
      <c r="Y333" s="50">
        <v>260</v>
      </c>
      <c r="Z333" s="50">
        <v>350</v>
      </c>
      <c r="AA333" s="50">
        <v>31</v>
      </c>
      <c r="AB333" s="48">
        <f t="shared" si="123"/>
        <v>2821</v>
      </c>
      <c r="AC333" s="52"/>
      <c r="AD333" s="50">
        <v>20</v>
      </c>
      <c r="AE333" s="54">
        <v>16.5</v>
      </c>
      <c r="AF333" s="197">
        <f t="shared" si="103"/>
        <v>14.896000000000001</v>
      </c>
      <c r="AG333" s="50">
        <v>38</v>
      </c>
      <c r="AH333" s="50">
        <v>35</v>
      </c>
      <c r="AI333" s="50">
        <v>50</v>
      </c>
      <c r="AJ333" s="167">
        <f t="shared" si="111"/>
        <v>6.6500000000000004E-2</v>
      </c>
      <c r="AK333" s="55"/>
      <c r="AL333" s="56" t="s">
        <v>3874</v>
      </c>
      <c r="AM333" s="56">
        <v>4205009000</v>
      </c>
      <c r="AN333" s="19"/>
      <c r="AO333" s="78" t="s">
        <v>3002</v>
      </c>
      <c r="AP333" s="21"/>
      <c r="AQ333" s="55" t="s">
        <v>3003</v>
      </c>
      <c r="AR333" s="73"/>
      <c r="AS333" s="55" t="s">
        <v>3004</v>
      </c>
      <c r="AT333" s="21"/>
      <c r="AU333" s="168" t="s">
        <v>4663</v>
      </c>
      <c r="AV333" s="61"/>
      <c r="AW333" s="55" t="s">
        <v>3005</v>
      </c>
      <c r="AX333" s="17"/>
      <c r="AY333" s="71" t="s">
        <v>3006</v>
      </c>
      <c r="AZ333" s="17"/>
      <c r="BA333" s="55" t="s">
        <v>3007</v>
      </c>
      <c r="BB333" s="73"/>
      <c r="BC333" s="78" t="s">
        <v>3008</v>
      </c>
      <c r="BD333" s="104"/>
      <c r="BE333" s="55" t="s">
        <v>3009</v>
      </c>
      <c r="BF333" s="73"/>
      <c r="BG333" s="55" t="s">
        <v>3010</v>
      </c>
      <c r="BH333" s="73"/>
      <c r="BI333" s="55" t="s">
        <v>3011</v>
      </c>
      <c r="BJ333" s="17"/>
      <c r="BK333" s="78" t="s">
        <v>3012</v>
      </c>
      <c r="BL333" s="17"/>
      <c r="BM333" s="169" t="s">
        <v>4195</v>
      </c>
      <c r="BN333" s="17"/>
      <c r="BO333" s="78" t="s">
        <v>3013</v>
      </c>
      <c r="BQ333" s="72" t="s">
        <v>3014</v>
      </c>
    </row>
    <row r="334" spans="1:70" s="65" customFormat="1" ht="13.5" customHeight="1" x14ac:dyDescent="0.2">
      <c r="A334" s="55" t="s">
        <v>193</v>
      </c>
      <c r="B334" s="67">
        <v>8718564522310</v>
      </c>
      <c r="C334" s="66" t="s">
        <v>1347</v>
      </c>
      <c r="D334" s="185" t="s">
        <v>4895</v>
      </c>
      <c r="E334" s="46" t="s">
        <v>1427</v>
      </c>
      <c r="F334" s="46" t="s">
        <v>333</v>
      </c>
      <c r="G334" s="46" t="s">
        <v>333</v>
      </c>
      <c r="H334" s="46" t="s">
        <v>1202</v>
      </c>
      <c r="I334" s="46" t="s">
        <v>4103</v>
      </c>
      <c r="J334" s="46" t="s">
        <v>4104</v>
      </c>
      <c r="K334" s="46" t="s">
        <v>333</v>
      </c>
      <c r="L334" s="46" t="s">
        <v>1156</v>
      </c>
      <c r="M334" s="69">
        <v>0.2</v>
      </c>
      <c r="N334" s="233">
        <f>M334/2</f>
        <v>0.1</v>
      </c>
      <c r="O334" s="68">
        <f>M334*0.98</f>
        <v>0.19600000000000001</v>
      </c>
      <c r="P334" s="69">
        <f>O334/2</f>
        <v>9.8000000000000004E-2</v>
      </c>
      <c r="Q334" s="50">
        <v>33</v>
      </c>
      <c r="R334" s="50">
        <v>27</v>
      </c>
      <c r="S334" s="51">
        <v>20</v>
      </c>
      <c r="T334" s="48">
        <f t="shared" si="122"/>
        <v>17.82</v>
      </c>
      <c r="U334" s="52"/>
      <c r="V334" s="50">
        <v>1</v>
      </c>
      <c r="W334" s="53">
        <v>0.2</v>
      </c>
      <c r="X334" s="196">
        <f t="shared" si="119"/>
        <v>0.19600000000000001</v>
      </c>
      <c r="Y334" s="50">
        <v>33</v>
      </c>
      <c r="Z334" s="50">
        <v>27</v>
      </c>
      <c r="AA334" s="50">
        <v>20</v>
      </c>
      <c r="AB334" s="48">
        <f t="shared" si="123"/>
        <v>17.82</v>
      </c>
      <c r="AC334" s="52"/>
      <c r="AD334" s="50">
        <v>50</v>
      </c>
      <c r="AE334" s="54">
        <v>10</v>
      </c>
      <c r="AF334" s="197">
        <f t="shared" si="103"/>
        <v>9.8000000000000007</v>
      </c>
      <c r="AG334" s="50">
        <v>33</v>
      </c>
      <c r="AH334" s="50">
        <v>27</v>
      </c>
      <c r="AI334" s="50">
        <v>20</v>
      </c>
      <c r="AJ334" s="167">
        <f t="shared" si="111"/>
        <v>1.7819999999999999E-2</v>
      </c>
      <c r="AK334" s="55"/>
      <c r="AL334" s="56" t="s">
        <v>3874</v>
      </c>
      <c r="AM334" s="56">
        <v>4205009000</v>
      </c>
      <c r="AN334" s="19"/>
      <c r="AO334" s="78" t="s">
        <v>3015</v>
      </c>
      <c r="AP334" s="21"/>
      <c r="AQ334" s="78" t="s">
        <v>3016</v>
      </c>
      <c r="AR334" s="61"/>
      <c r="AS334" s="78" t="s">
        <v>321</v>
      </c>
      <c r="AT334" s="21"/>
      <c r="AU334" s="78" t="s">
        <v>3017</v>
      </c>
      <c r="AV334" s="61"/>
      <c r="AW334" s="55" t="s">
        <v>3018</v>
      </c>
      <c r="AX334" s="17"/>
      <c r="AY334" s="71" t="s">
        <v>3019</v>
      </c>
      <c r="AZ334" s="17"/>
      <c r="BA334" s="55" t="s">
        <v>3020</v>
      </c>
      <c r="BB334" s="73"/>
      <c r="BC334" s="78" t="s">
        <v>3021</v>
      </c>
      <c r="BD334" s="73"/>
      <c r="BE334" s="55" t="s">
        <v>3022</v>
      </c>
      <c r="BF334" s="73"/>
      <c r="BG334" s="78" t="s">
        <v>3023</v>
      </c>
      <c r="BH334" s="73"/>
      <c r="BI334" s="78" t="s">
        <v>3024</v>
      </c>
      <c r="BJ334" s="17"/>
      <c r="BK334" s="78" t="s">
        <v>3025</v>
      </c>
      <c r="BL334" s="17"/>
      <c r="BM334" s="169" t="s">
        <v>3991</v>
      </c>
      <c r="BN334" s="17"/>
      <c r="BO334" s="78" t="s">
        <v>3026</v>
      </c>
      <c r="BQ334" s="72" t="s">
        <v>3027</v>
      </c>
    </row>
    <row r="335" spans="1:70" s="65" customFormat="1" ht="13.5" customHeight="1" x14ac:dyDescent="0.2">
      <c r="A335" s="55" t="s">
        <v>108</v>
      </c>
      <c r="B335" s="67">
        <v>8718564522327</v>
      </c>
      <c r="C335" s="66" t="s">
        <v>1348</v>
      </c>
      <c r="D335" s="185" t="s">
        <v>4896</v>
      </c>
      <c r="E335" s="46" t="s">
        <v>1427</v>
      </c>
      <c r="F335" s="46" t="s">
        <v>333</v>
      </c>
      <c r="G335" s="46" t="s">
        <v>333</v>
      </c>
      <c r="H335" s="46" t="s">
        <v>1202</v>
      </c>
      <c r="I335" s="46" t="s">
        <v>4103</v>
      </c>
      <c r="J335" s="46" t="s">
        <v>4104</v>
      </c>
      <c r="K335" s="46" t="s">
        <v>333</v>
      </c>
      <c r="L335" s="46" t="s">
        <v>1156</v>
      </c>
      <c r="M335" s="68" t="s">
        <v>333</v>
      </c>
      <c r="N335" s="69">
        <v>0.52</v>
      </c>
      <c r="O335" s="68" t="s">
        <v>333</v>
      </c>
      <c r="P335" s="69">
        <f>N335*0.98</f>
        <v>0.50960000000000005</v>
      </c>
      <c r="Q335" s="50">
        <v>300</v>
      </c>
      <c r="R335" s="50">
        <v>200</v>
      </c>
      <c r="S335" s="51">
        <v>31</v>
      </c>
      <c r="T335" s="48">
        <f t="shared" si="122"/>
        <v>1860</v>
      </c>
      <c r="U335" s="52"/>
      <c r="V335" s="50">
        <v>1</v>
      </c>
      <c r="W335" s="53">
        <v>0.52</v>
      </c>
      <c r="X335" s="196">
        <f t="shared" si="119"/>
        <v>0.50960000000000005</v>
      </c>
      <c r="Y335" s="50">
        <v>300</v>
      </c>
      <c r="Z335" s="50">
        <v>200</v>
      </c>
      <c r="AA335" s="50">
        <v>31</v>
      </c>
      <c r="AB335" s="48">
        <f t="shared" si="123"/>
        <v>1860</v>
      </c>
      <c r="AC335" s="52"/>
      <c r="AD335" s="50">
        <v>50</v>
      </c>
      <c r="AE335" s="54">
        <v>25.54</v>
      </c>
      <c r="AF335" s="197">
        <f t="shared" ref="AF335:AF408" si="125">AD335*P335</f>
        <v>25.480000000000004</v>
      </c>
      <c r="AG335" s="50">
        <v>39</v>
      </c>
      <c r="AH335" s="50">
        <v>39</v>
      </c>
      <c r="AI335" s="50">
        <v>60</v>
      </c>
      <c r="AJ335" s="167">
        <f t="shared" si="111"/>
        <v>9.1259999999999994E-2</v>
      </c>
      <c r="AK335" s="55"/>
      <c r="AL335" s="56" t="s">
        <v>3874</v>
      </c>
      <c r="AM335" s="56">
        <v>4203400090</v>
      </c>
      <c r="AN335" s="19"/>
      <c r="AO335" s="78" t="s">
        <v>3028</v>
      </c>
      <c r="AP335" s="21"/>
      <c r="AQ335" s="55" t="s">
        <v>3029</v>
      </c>
      <c r="AR335" s="73"/>
      <c r="AS335" s="55" t="s">
        <v>3030</v>
      </c>
      <c r="AT335" s="21"/>
      <c r="AU335" s="78" t="s">
        <v>3031</v>
      </c>
      <c r="AV335" s="61"/>
      <c r="AW335" s="63" t="s">
        <v>3032</v>
      </c>
      <c r="AX335" s="17"/>
      <c r="AY335" s="71" t="s">
        <v>3033</v>
      </c>
      <c r="AZ335" s="17"/>
      <c r="BA335" s="63" t="s">
        <v>3034</v>
      </c>
      <c r="BB335" s="73"/>
      <c r="BC335" s="78" t="s">
        <v>3035</v>
      </c>
      <c r="BD335" s="104"/>
      <c r="BE335" s="55" t="s">
        <v>3036</v>
      </c>
      <c r="BF335" s="73"/>
      <c r="BG335" s="55" t="s">
        <v>3037</v>
      </c>
      <c r="BH335" s="73"/>
      <c r="BI335" s="55" t="s">
        <v>3038</v>
      </c>
      <c r="BJ335" s="17"/>
      <c r="BK335" s="78" t="s">
        <v>3039</v>
      </c>
      <c r="BL335" s="17"/>
      <c r="BM335" s="169" t="s">
        <v>4021</v>
      </c>
      <c r="BN335" s="17"/>
      <c r="BO335" s="78" t="s">
        <v>3040</v>
      </c>
      <c r="BQ335" s="72" t="s">
        <v>3041</v>
      </c>
    </row>
    <row r="336" spans="1:70" s="65" customFormat="1" ht="13.5" customHeight="1" x14ac:dyDescent="0.2">
      <c r="A336" s="55" t="s">
        <v>109</v>
      </c>
      <c r="B336" s="67">
        <v>8718564522334</v>
      </c>
      <c r="C336" s="66" t="s">
        <v>1349</v>
      </c>
      <c r="D336" s="185" t="s">
        <v>4897</v>
      </c>
      <c r="E336" s="46" t="s">
        <v>1427</v>
      </c>
      <c r="F336" s="46" t="s">
        <v>333</v>
      </c>
      <c r="G336" s="46" t="s">
        <v>333</v>
      </c>
      <c r="H336" s="46" t="s">
        <v>1202</v>
      </c>
      <c r="I336" s="46" t="s">
        <v>4103</v>
      </c>
      <c r="J336" s="46" t="s">
        <v>4104</v>
      </c>
      <c r="K336" s="46" t="s">
        <v>333</v>
      </c>
      <c r="L336" s="46" t="s">
        <v>1156</v>
      </c>
      <c r="M336" s="68" t="s">
        <v>333</v>
      </c>
      <c r="N336" s="69">
        <v>0.76</v>
      </c>
      <c r="O336" s="68" t="s">
        <v>333</v>
      </c>
      <c r="P336" s="69">
        <f t="shared" ref="P336:P400" si="126">N336*0.98</f>
        <v>0.74480000000000002</v>
      </c>
      <c r="Q336" s="50">
        <v>250</v>
      </c>
      <c r="R336" s="50">
        <v>400</v>
      </c>
      <c r="S336" s="51">
        <v>32</v>
      </c>
      <c r="T336" s="48">
        <f t="shared" si="122"/>
        <v>3200</v>
      </c>
      <c r="U336" s="52"/>
      <c r="V336" s="50">
        <v>1</v>
      </c>
      <c r="W336" s="53">
        <v>0.76</v>
      </c>
      <c r="X336" s="196">
        <f t="shared" si="119"/>
        <v>0.74480000000000002</v>
      </c>
      <c r="Y336" s="50">
        <v>250</v>
      </c>
      <c r="Z336" s="50">
        <v>400</v>
      </c>
      <c r="AA336" s="50">
        <v>32</v>
      </c>
      <c r="AB336" s="48">
        <f t="shared" si="123"/>
        <v>3200</v>
      </c>
      <c r="AC336" s="52"/>
      <c r="AD336" s="50">
        <v>20</v>
      </c>
      <c r="AE336" s="54">
        <v>15.62</v>
      </c>
      <c r="AF336" s="197">
        <f t="shared" si="125"/>
        <v>14.896000000000001</v>
      </c>
      <c r="AG336" s="50">
        <v>38</v>
      </c>
      <c r="AH336" s="50">
        <v>35</v>
      </c>
      <c r="AI336" s="50">
        <v>49</v>
      </c>
      <c r="AJ336" s="167">
        <f t="shared" si="111"/>
        <v>6.5170000000000006E-2</v>
      </c>
      <c r="AK336" s="55"/>
      <c r="AL336" s="56" t="s">
        <v>3874</v>
      </c>
      <c r="AM336" s="56">
        <v>4203400090</v>
      </c>
      <c r="AN336" s="19"/>
      <c r="AO336" s="78" t="s">
        <v>3042</v>
      </c>
      <c r="AP336" s="21"/>
      <c r="AQ336" s="55" t="s">
        <v>3043</v>
      </c>
      <c r="AR336" s="73"/>
      <c r="AS336" s="55" t="s">
        <v>3044</v>
      </c>
      <c r="AT336" s="21"/>
      <c r="AU336" s="78" t="s">
        <v>3045</v>
      </c>
      <c r="AV336" s="61"/>
      <c r="AW336" s="63" t="s">
        <v>3046</v>
      </c>
      <c r="AX336" s="17"/>
      <c r="AY336" s="71" t="s">
        <v>3047</v>
      </c>
      <c r="AZ336" s="17"/>
      <c r="BA336" s="63" t="s">
        <v>3048</v>
      </c>
      <c r="BB336" s="73"/>
      <c r="BC336" s="78" t="s">
        <v>3049</v>
      </c>
      <c r="BD336" s="73"/>
      <c r="BE336" s="55" t="s">
        <v>3050</v>
      </c>
      <c r="BF336" s="73"/>
      <c r="BG336" s="55" t="s">
        <v>3051</v>
      </c>
      <c r="BH336" s="73"/>
      <c r="BI336" s="55" t="s">
        <v>3052</v>
      </c>
      <c r="BJ336" s="17"/>
      <c r="BK336" s="78" t="s">
        <v>3053</v>
      </c>
      <c r="BL336" s="17"/>
      <c r="BM336" s="169" t="s">
        <v>4022</v>
      </c>
      <c r="BN336" s="17"/>
      <c r="BO336" s="78" t="s">
        <v>3054</v>
      </c>
      <c r="BQ336" s="72" t="s">
        <v>3055</v>
      </c>
    </row>
    <row r="337" spans="1:70" s="65" customFormat="1" ht="13.5" customHeight="1" x14ac:dyDescent="0.2">
      <c r="A337" s="55" t="s">
        <v>110</v>
      </c>
      <c r="B337" s="67">
        <v>8718564522341</v>
      </c>
      <c r="C337" s="66" t="s">
        <v>1349</v>
      </c>
      <c r="D337" s="185" t="s">
        <v>4897</v>
      </c>
      <c r="E337" s="46" t="s">
        <v>1427</v>
      </c>
      <c r="F337" s="46" t="s">
        <v>333</v>
      </c>
      <c r="G337" s="46" t="s">
        <v>333</v>
      </c>
      <c r="H337" s="46" t="s">
        <v>1202</v>
      </c>
      <c r="I337" s="46" t="s">
        <v>4103</v>
      </c>
      <c r="J337" s="46" t="s">
        <v>4104</v>
      </c>
      <c r="K337" s="46" t="s">
        <v>333</v>
      </c>
      <c r="L337" s="46" t="s">
        <v>1156</v>
      </c>
      <c r="M337" s="68" t="s">
        <v>333</v>
      </c>
      <c r="N337" s="69">
        <v>0.82</v>
      </c>
      <c r="O337" s="68" t="s">
        <v>333</v>
      </c>
      <c r="P337" s="69">
        <f t="shared" si="126"/>
        <v>0.80359999999999998</v>
      </c>
      <c r="Q337" s="50">
        <v>240</v>
      </c>
      <c r="R337" s="50">
        <v>500</v>
      </c>
      <c r="S337" s="51">
        <v>32</v>
      </c>
      <c r="T337" s="48">
        <f t="shared" si="122"/>
        <v>3840</v>
      </c>
      <c r="U337" s="52"/>
      <c r="V337" s="50">
        <v>1</v>
      </c>
      <c r="W337" s="53">
        <v>0.82</v>
      </c>
      <c r="X337" s="196">
        <f t="shared" si="119"/>
        <v>0.80359999999999998</v>
      </c>
      <c r="Y337" s="50">
        <v>240</v>
      </c>
      <c r="Z337" s="50">
        <v>500</v>
      </c>
      <c r="AA337" s="50">
        <v>32</v>
      </c>
      <c r="AB337" s="48">
        <f t="shared" si="123"/>
        <v>3840</v>
      </c>
      <c r="AC337" s="52"/>
      <c r="AD337" s="50">
        <v>20</v>
      </c>
      <c r="AE337" s="54">
        <v>17.2</v>
      </c>
      <c r="AF337" s="197">
        <f t="shared" si="125"/>
        <v>16.071999999999999</v>
      </c>
      <c r="AG337" s="50">
        <v>38</v>
      </c>
      <c r="AH337" s="50">
        <v>35</v>
      </c>
      <c r="AI337" s="50">
        <v>49</v>
      </c>
      <c r="AJ337" s="167">
        <f t="shared" si="111"/>
        <v>6.5170000000000006E-2</v>
      </c>
      <c r="AK337" s="55"/>
      <c r="AL337" s="56" t="s">
        <v>3874</v>
      </c>
      <c r="AM337" s="56">
        <v>4203400090</v>
      </c>
      <c r="AN337" s="19"/>
      <c r="AO337" s="78" t="s">
        <v>3056</v>
      </c>
      <c r="AP337" s="21"/>
      <c r="AQ337" s="55" t="s">
        <v>3057</v>
      </c>
      <c r="AR337" s="73"/>
      <c r="AS337" s="55" t="s">
        <v>3058</v>
      </c>
      <c r="AT337" s="21"/>
      <c r="AU337" s="78" t="s">
        <v>3059</v>
      </c>
      <c r="AV337" s="61"/>
      <c r="AW337" s="63" t="s">
        <v>3060</v>
      </c>
      <c r="AX337" s="17"/>
      <c r="AY337" s="71" t="s">
        <v>3061</v>
      </c>
      <c r="AZ337" s="17"/>
      <c r="BA337" s="63" t="s">
        <v>3062</v>
      </c>
      <c r="BB337" s="73"/>
      <c r="BC337" s="78" t="s">
        <v>3063</v>
      </c>
      <c r="BD337" s="104"/>
      <c r="BE337" s="55" t="s">
        <v>3064</v>
      </c>
      <c r="BF337" s="73"/>
      <c r="BG337" s="55" t="s">
        <v>3065</v>
      </c>
      <c r="BH337" s="73"/>
      <c r="BI337" s="55" t="s">
        <v>3066</v>
      </c>
      <c r="BJ337" s="17"/>
      <c r="BK337" s="78" t="s">
        <v>3067</v>
      </c>
      <c r="BL337" s="17"/>
      <c r="BM337" s="169" t="s">
        <v>4023</v>
      </c>
      <c r="BN337" s="17"/>
      <c r="BO337" s="78" t="s">
        <v>3068</v>
      </c>
      <c r="BQ337" s="72" t="s">
        <v>3069</v>
      </c>
    </row>
    <row r="338" spans="1:70" s="65" customFormat="1" ht="13.5" customHeight="1" x14ac:dyDescent="0.2">
      <c r="A338" s="55" t="s">
        <v>111</v>
      </c>
      <c r="B338" s="67">
        <v>8718564522358</v>
      </c>
      <c r="C338" s="66" t="s">
        <v>1349</v>
      </c>
      <c r="D338" s="185" t="s">
        <v>4897</v>
      </c>
      <c r="E338" s="46" t="s">
        <v>1427</v>
      </c>
      <c r="F338" s="46" t="s">
        <v>333</v>
      </c>
      <c r="G338" s="46" t="s">
        <v>333</v>
      </c>
      <c r="H338" s="46" t="s">
        <v>1202</v>
      </c>
      <c r="I338" s="46" t="s">
        <v>4103</v>
      </c>
      <c r="J338" s="46" t="s">
        <v>4104</v>
      </c>
      <c r="K338" s="46" t="s">
        <v>333</v>
      </c>
      <c r="L338" s="46" t="s">
        <v>1156</v>
      </c>
      <c r="M338" s="68" t="s">
        <v>333</v>
      </c>
      <c r="N338" s="69">
        <v>1</v>
      </c>
      <c r="O338" s="68" t="s">
        <v>333</v>
      </c>
      <c r="P338" s="69">
        <f t="shared" si="126"/>
        <v>0.98</v>
      </c>
      <c r="Q338" s="50">
        <v>270</v>
      </c>
      <c r="R338" s="50">
        <v>400</v>
      </c>
      <c r="S338" s="51">
        <v>34</v>
      </c>
      <c r="T338" s="48">
        <f t="shared" si="122"/>
        <v>3672</v>
      </c>
      <c r="U338" s="52"/>
      <c r="V338" s="50">
        <v>1</v>
      </c>
      <c r="W338" s="53">
        <v>1</v>
      </c>
      <c r="X338" s="196">
        <f t="shared" si="119"/>
        <v>0.98</v>
      </c>
      <c r="Y338" s="50">
        <v>270</v>
      </c>
      <c r="Z338" s="50">
        <v>400</v>
      </c>
      <c r="AA338" s="50">
        <v>34</v>
      </c>
      <c r="AB338" s="48">
        <f t="shared" si="123"/>
        <v>3672</v>
      </c>
      <c r="AC338" s="52"/>
      <c r="AD338" s="50">
        <v>20</v>
      </c>
      <c r="AE338" s="54">
        <v>21.2</v>
      </c>
      <c r="AF338" s="197">
        <f t="shared" si="125"/>
        <v>19.600000000000001</v>
      </c>
      <c r="AG338" s="50">
        <v>39</v>
      </c>
      <c r="AH338" s="50">
        <v>39</v>
      </c>
      <c r="AI338" s="50">
        <v>56</v>
      </c>
      <c r="AJ338" s="167">
        <f t="shared" si="111"/>
        <v>8.5176000000000002E-2</v>
      </c>
      <c r="AK338" s="55"/>
      <c r="AL338" s="56" t="s">
        <v>3874</v>
      </c>
      <c r="AM338" s="56">
        <v>4203400090</v>
      </c>
      <c r="AN338" s="19"/>
      <c r="AO338" s="78" t="s">
        <v>3070</v>
      </c>
      <c r="AP338" s="21"/>
      <c r="AQ338" s="55" t="s">
        <v>3071</v>
      </c>
      <c r="AR338" s="73"/>
      <c r="AS338" s="55" t="s">
        <v>3072</v>
      </c>
      <c r="AT338" s="21"/>
      <c r="AU338" s="78" t="s">
        <v>3073</v>
      </c>
      <c r="AV338" s="61"/>
      <c r="AW338" s="63" t="s">
        <v>3074</v>
      </c>
      <c r="AX338" s="17"/>
      <c r="AY338" s="71" t="s">
        <v>3075</v>
      </c>
      <c r="AZ338" s="17"/>
      <c r="BA338" s="63" t="s">
        <v>3076</v>
      </c>
      <c r="BB338" s="73"/>
      <c r="BC338" s="78" t="s">
        <v>3077</v>
      </c>
      <c r="BD338" s="104"/>
      <c r="BE338" s="55" t="s">
        <v>3078</v>
      </c>
      <c r="BF338" s="73"/>
      <c r="BG338" s="55" t="s">
        <v>3079</v>
      </c>
      <c r="BH338" s="73"/>
      <c r="BI338" s="55" t="s">
        <v>3080</v>
      </c>
      <c r="BJ338" s="17"/>
      <c r="BK338" s="78" t="s">
        <v>3081</v>
      </c>
      <c r="BL338" s="17"/>
      <c r="BM338" s="169" t="s">
        <v>4024</v>
      </c>
      <c r="BN338" s="17"/>
      <c r="BO338" s="78" t="s">
        <v>3082</v>
      </c>
      <c r="BQ338" s="72" t="s">
        <v>3083</v>
      </c>
    </row>
    <row r="339" spans="1:70" s="65" customFormat="1" ht="13.5" customHeight="1" x14ac:dyDescent="0.2">
      <c r="A339" s="55" t="s">
        <v>112</v>
      </c>
      <c r="B339" s="67">
        <v>8718564522365</v>
      </c>
      <c r="C339" s="66" t="s">
        <v>1349</v>
      </c>
      <c r="D339" s="185" t="s">
        <v>4897</v>
      </c>
      <c r="E339" s="46" t="s">
        <v>1427</v>
      </c>
      <c r="F339" s="46" t="s">
        <v>333</v>
      </c>
      <c r="G339" s="46" t="s">
        <v>333</v>
      </c>
      <c r="H339" s="46" t="s">
        <v>1202</v>
      </c>
      <c r="I339" s="46" t="s">
        <v>4103</v>
      </c>
      <c r="J339" s="46" t="s">
        <v>4104</v>
      </c>
      <c r="K339" s="46" t="s">
        <v>333</v>
      </c>
      <c r="L339" s="46" t="s">
        <v>1156</v>
      </c>
      <c r="M339" s="68" t="s">
        <v>333</v>
      </c>
      <c r="N339" s="69">
        <v>0.88</v>
      </c>
      <c r="O339" s="68" t="s">
        <v>333</v>
      </c>
      <c r="P339" s="69">
        <f t="shared" si="126"/>
        <v>0.86239999999999994</v>
      </c>
      <c r="Q339" s="50">
        <v>280</v>
      </c>
      <c r="R339" s="50">
        <v>300</v>
      </c>
      <c r="S339" s="51">
        <v>33</v>
      </c>
      <c r="T339" s="48">
        <f t="shared" si="122"/>
        <v>2772</v>
      </c>
      <c r="U339" s="52"/>
      <c r="V339" s="50">
        <v>1</v>
      </c>
      <c r="W339" s="53">
        <v>0.88</v>
      </c>
      <c r="X339" s="196">
        <f t="shared" si="119"/>
        <v>0.86239999999999994</v>
      </c>
      <c r="Y339" s="50">
        <v>280</v>
      </c>
      <c r="Z339" s="50">
        <v>300</v>
      </c>
      <c r="AA339" s="50">
        <v>33</v>
      </c>
      <c r="AB339" s="48">
        <f t="shared" si="123"/>
        <v>2772</v>
      </c>
      <c r="AC339" s="52"/>
      <c r="AD339" s="50">
        <v>20</v>
      </c>
      <c r="AE339" s="54">
        <v>19.600000000000001</v>
      </c>
      <c r="AF339" s="197">
        <f t="shared" si="125"/>
        <v>17.247999999999998</v>
      </c>
      <c r="AG339" s="50">
        <v>38</v>
      </c>
      <c r="AH339" s="50">
        <v>35</v>
      </c>
      <c r="AI339" s="50">
        <v>49</v>
      </c>
      <c r="AJ339" s="167">
        <f t="shared" si="111"/>
        <v>6.5170000000000006E-2</v>
      </c>
      <c r="AK339" s="55"/>
      <c r="AL339" s="56" t="s">
        <v>3874</v>
      </c>
      <c r="AM339" s="56">
        <v>4203400090</v>
      </c>
      <c r="AN339" s="19"/>
      <c r="AO339" s="78" t="s">
        <v>3084</v>
      </c>
      <c r="AP339" s="21"/>
      <c r="AQ339" s="55" t="s">
        <v>3085</v>
      </c>
      <c r="AR339" s="73"/>
      <c r="AS339" s="55" t="s">
        <v>3086</v>
      </c>
      <c r="AT339" s="21"/>
      <c r="AU339" s="78" t="s">
        <v>3087</v>
      </c>
      <c r="AV339" s="61"/>
      <c r="AW339" s="63" t="s">
        <v>3088</v>
      </c>
      <c r="AX339" s="17"/>
      <c r="AY339" s="71" t="s">
        <v>3089</v>
      </c>
      <c r="AZ339" s="17"/>
      <c r="BA339" s="63" t="s">
        <v>3090</v>
      </c>
      <c r="BB339" s="73"/>
      <c r="BC339" s="78" t="s">
        <v>3091</v>
      </c>
      <c r="BD339" s="104"/>
      <c r="BE339" s="55" t="s">
        <v>3092</v>
      </c>
      <c r="BF339" s="73"/>
      <c r="BG339" s="55" t="s">
        <v>3093</v>
      </c>
      <c r="BH339" s="73"/>
      <c r="BI339" s="55" t="s">
        <v>3094</v>
      </c>
      <c r="BJ339" s="17"/>
      <c r="BK339" s="78" t="s">
        <v>3095</v>
      </c>
      <c r="BL339" s="17"/>
      <c r="BM339" s="169" t="s">
        <v>4025</v>
      </c>
      <c r="BN339" s="17"/>
      <c r="BO339" s="78" t="s">
        <v>3096</v>
      </c>
      <c r="BQ339" s="72" t="s">
        <v>3097</v>
      </c>
    </row>
    <row r="340" spans="1:70" s="65" customFormat="1" ht="13.5" customHeight="1" x14ac:dyDescent="0.2">
      <c r="A340" s="55" t="s">
        <v>113</v>
      </c>
      <c r="B340" s="67">
        <v>8718564522372</v>
      </c>
      <c r="C340" s="66" t="s">
        <v>1349</v>
      </c>
      <c r="D340" s="185" t="s">
        <v>4897</v>
      </c>
      <c r="E340" s="46" t="s">
        <v>1427</v>
      </c>
      <c r="F340" s="46" t="s">
        <v>333</v>
      </c>
      <c r="G340" s="46" t="s">
        <v>333</v>
      </c>
      <c r="H340" s="46" t="s">
        <v>1202</v>
      </c>
      <c r="I340" s="46" t="s">
        <v>4103</v>
      </c>
      <c r="J340" s="46" t="s">
        <v>4104</v>
      </c>
      <c r="K340" s="46" t="s">
        <v>333</v>
      </c>
      <c r="L340" s="46" t="s">
        <v>1156</v>
      </c>
      <c r="M340" s="68" t="s">
        <v>333</v>
      </c>
      <c r="N340" s="69">
        <v>1</v>
      </c>
      <c r="O340" s="68" t="s">
        <v>333</v>
      </c>
      <c r="P340" s="69">
        <f t="shared" si="126"/>
        <v>0.98</v>
      </c>
      <c r="Q340" s="50">
        <v>270</v>
      </c>
      <c r="R340" s="50">
        <v>350</v>
      </c>
      <c r="S340" s="51">
        <v>35</v>
      </c>
      <c r="T340" s="48">
        <f t="shared" si="122"/>
        <v>3307.5</v>
      </c>
      <c r="U340" s="52"/>
      <c r="V340" s="50">
        <v>1</v>
      </c>
      <c r="W340" s="53">
        <v>1</v>
      </c>
      <c r="X340" s="196">
        <f t="shared" si="119"/>
        <v>0.98</v>
      </c>
      <c r="Y340" s="50">
        <v>270</v>
      </c>
      <c r="Z340" s="50">
        <v>350</v>
      </c>
      <c r="AA340" s="50">
        <v>35</v>
      </c>
      <c r="AB340" s="48">
        <f t="shared" si="123"/>
        <v>3307.5</v>
      </c>
      <c r="AC340" s="52"/>
      <c r="AD340" s="50">
        <v>20</v>
      </c>
      <c r="AE340" s="54">
        <v>23.22</v>
      </c>
      <c r="AF340" s="197">
        <f t="shared" si="125"/>
        <v>19.600000000000001</v>
      </c>
      <c r="AG340" s="50">
        <v>39</v>
      </c>
      <c r="AH340" s="50">
        <v>39</v>
      </c>
      <c r="AI340" s="50">
        <v>56</v>
      </c>
      <c r="AJ340" s="167">
        <f t="shared" si="111"/>
        <v>8.5176000000000002E-2</v>
      </c>
      <c r="AK340" s="55"/>
      <c r="AL340" s="56" t="s">
        <v>3874</v>
      </c>
      <c r="AM340" s="56">
        <v>4203400090</v>
      </c>
      <c r="AN340" s="19"/>
      <c r="AO340" s="78" t="s">
        <v>3098</v>
      </c>
      <c r="AP340" s="21"/>
      <c r="AQ340" s="55" t="s">
        <v>3099</v>
      </c>
      <c r="AR340" s="73"/>
      <c r="AS340" s="55" t="s">
        <v>3100</v>
      </c>
      <c r="AT340" s="21"/>
      <c r="AU340" s="78" t="s">
        <v>3101</v>
      </c>
      <c r="AV340" s="61"/>
      <c r="AW340" s="63" t="s">
        <v>3102</v>
      </c>
      <c r="AX340" s="17"/>
      <c r="AY340" s="71" t="s">
        <v>3103</v>
      </c>
      <c r="AZ340" s="17"/>
      <c r="BA340" s="63" t="s">
        <v>3104</v>
      </c>
      <c r="BB340" s="73"/>
      <c r="BC340" s="78" t="s">
        <v>3105</v>
      </c>
      <c r="BD340" s="104"/>
      <c r="BE340" s="55" t="s">
        <v>3106</v>
      </c>
      <c r="BF340" s="73"/>
      <c r="BG340" s="55" t="s">
        <v>3107</v>
      </c>
      <c r="BH340" s="73"/>
      <c r="BI340" s="55" t="s">
        <v>3108</v>
      </c>
      <c r="BJ340" s="17"/>
      <c r="BK340" s="78" t="s">
        <v>3109</v>
      </c>
      <c r="BL340" s="17"/>
      <c r="BM340" s="169" t="s">
        <v>4026</v>
      </c>
      <c r="BN340" s="17"/>
      <c r="BO340" s="78" t="s">
        <v>3110</v>
      </c>
      <c r="BQ340" s="72" t="s">
        <v>3111</v>
      </c>
    </row>
    <row r="341" spans="1:70" s="65" customFormat="1" ht="13.5" customHeight="1" x14ac:dyDescent="0.2">
      <c r="A341" s="55" t="s">
        <v>114</v>
      </c>
      <c r="B341" s="67">
        <v>8718564522389</v>
      </c>
      <c r="C341" s="66" t="s">
        <v>1350</v>
      </c>
      <c r="D341" s="185" t="s">
        <v>4898</v>
      </c>
      <c r="E341" s="77" t="s">
        <v>333</v>
      </c>
      <c r="F341" s="77" t="s">
        <v>333</v>
      </c>
      <c r="G341" s="77" t="s">
        <v>333</v>
      </c>
      <c r="H341" s="77" t="s">
        <v>333</v>
      </c>
      <c r="I341" s="77" t="s">
        <v>333</v>
      </c>
      <c r="J341" s="77" t="s">
        <v>333</v>
      </c>
      <c r="K341" s="46" t="s">
        <v>333</v>
      </c>
      <c r="L341" s="77" t="s">
        <v>333</v>
      </c>
      <c r="M341" s="68" t="s">
        <v>333</v>
      </c>
      <c r="N341" s="69">
        <v>0.1</v>
      </c>
      <c r="O341" s="68" t="s">
        <v>333</v>
      </c>
      <c r="P341" s="69">
        <f t="shared" si="126"/>
        <v>9.8000000000000004E-2</v>
      </c>
      <c r="Q341" s="50">
        <v>100</v>
      </c>
      <c r="R341" s="50">
        <v>100</v>
      </c>
      <c r="S341" s="51">
        <v>20</v>
      </c>
      <c r="T341" s="48">
        <f t="shared" si="122"/>
        <v>200</v>
      </c>
      <c r="U341" s="52"/>
      <c r="V341" s="50">
        <v>1</v>
      </c>
      <c r="W341" s="53">
        <v>0.1</v>
      </c>
      <c r="X341" s="196">
        <f t="shared" si="119"/>
        <v>9.8000000000000004E-2</v>
      </c>
      <c r="Y341" s="50">
        <v>100</v>
      </c>
      <c r="Z341" s="50">
        <v>100</v>
      </c>
      <c r="AA341" s="50">
        <v>20</v>
      </c>
      <c r="AB341" s="48">
        <f t="shared" si="123"/>
        <v>200</v>
      </c>
      <c r="AC341" s="52"/>
      <c r="AD341" s="50">
        <v>100</v>
      </c>
      <c r="AE341" s="54">
        <v>10</v>
      </c>
      <c r="AF341" s="197">
        <f t="shared" si="125"/>
        <v>9.8000000000000007</v>
      </c>
      <c r="AG341" s="50">
        <v>33</v>
      </c>
      <c r="AH341" s="50">
        <v>27</v>
      </c>
      <c r="AI341" s="50">
        <v>30</v>
      </c>
      <c r="AJ341" s="167">
        <f t="shared" si="111"/>
        <v>2.673E-2</v>
      </c>
      <c r="AK341" s="55"/>
      <c r="AL341" s="56" t="s">
        <v>3874</v>
      </c>
      <c r="AM341" s="56">
        <v>6507000000</v>
      </c>
      <c r="AN341" s="19"/>
      <c r="AO341" s="75" t="s">
        <v>4368</v>
      </c>
      <c r="AP341" s="21"/>
      <c r="AQ341" s="78" t="s">
        <v>4371</v>
      </c>
      <c r="AR341" s="61"/>
      <c r="AS341" s="78" t="s">
        <v>4327</v>
      </c>
      <c r="AT341" s="21"/>
      <c r="AU341" s="75" t="s">
        <v>4324</v>
      </c>
      <c r="AV341" s="76"/>
      <c r="AW341" s="55" t="s">
        <v>4386</v>
      </c>
      <c r="AX341" s="17"/>
      <c r="AY341" s="71" t="s">
        <v>4374</v>
      </c>
      <c r="AZ341" s="17"/>
      <c r="BA341" s="55" t="s">
        <v>4330</v>
      </c>
      <c r="BB341" s="73"/>
      <c r="BC341" s="75" t="s">
        <v>4377</v>
      </c>
      <c r="BD341" s="104"/>
      <c r="BE341" s="55" t="s">
        <v>4333</v>
      </c>
      <c r="BF341" s="73"/>
      <c r="BG341" s="74" t="s">
        <v>4336</v>
      </c>
      <c r="BH341" s="73"/>
      <c r="BI341" s="74" t="s">
        <v>4389</v>
      </c>
      <c r="BJ341" s="17"/>
      <c r="BK341" s="75" t="s">
        <v>4340</v>
      </c>
      <c r="BL341" s="17"/>
      <c r="BM341" s="176" t="s">
        <v>3992</v>
      </c>
      <c r="BN341" s="17"/>
      <c r="BO341" s="75" t="s">
        <v>4380</v>
      </c>
      <c r="BQ341" s="55" t="s">
        <v>4383</v>
      </c>
    </row>
    <row r="342" spans="1:70" s="65" customFormat="1" ht="13.5" customHeight="1" x14ac:dyDescent="0.2">
      <c r="A342" s="55" t="s">
        <v>115</v>
      </c>
      <c r="B342" s="67">
        <v>8718564522396</v>
      </c>
      <c r="C342" s="66" t="s">
        <v>1351</v>
      </c>
      <c r="D342" s="185" t="s">
        <v>4899</v>
      </c>
      <c r="E342" s="77" t="s">
        <v>333</v>
      </c>
      <c r="F342" s="77" t="s">
        <v>333</v>
      </c>
      <c r="G342" s="77" t="s">
        <v>333</v>
      </c>
      <c r="H342" s="77" t="s">
        <v>333</v>
      </c>
      <c r="I342" s="77" t="s">
        <v>333</v>
      </c>
      <c r="J342" s="77" t="s">
        <v>333</v>
      </c>
      <c r="K342" s="46" t="s">
        <v>333</v>
      </c>
      <c r="L342" s="77" t="s">
        <v>333</v>
      </c>
      <c r="M342" s="68" t="s">
        <v>333</v>
      </c>
      <c r="N342" s="69">
        <v>0.1</v>
      </c>
      <c r="O342" s="68" t="s">
        <v>333</v>
      </c>
      <c r="P342" s="69">
        <f t="shared" si="126"/>
        <v>9.8000000000000004E-2</v>
      </c>
      <c r="Q342" s="50">
        <v>0</v>
      </c>
      <c r="R342" s="50">
        <v>500</v>
      </c>
      <c r="S342" s="51">
        <v>370</v>
      </c>
      <c r="T342" s="48">
        <f t="shared" si="122"/>
        <v>0</v>
      </c>
      <c r="U342" s="52"/>
      <c r="V342" s="50">
        <v>1</v>
      </c>
      <c r="W342" s="53">
        <v>0.1</v>
      </c>
      <c r="X342" s="196">
        <f t="shared" si="119"/>
        <v>9.8000000000000004E-2</v>
      </c>
      <c r="Y342" s="50">
        <v>0</v>
      </c>
      <c r="Z342" s="50">
        <v>500</v>
      </c>
      <c r="AA342" s="50">
        <v>370</v>
      </c>
      <c r="AB342" s="48">
        <f t="shared" si="123"/>
        <v>0</v>
      </c>
      <c r="AC342" s="52"/>
      <c r="AD342" s="50">
        <v>100</v>
      </c>
      <c r="AE342" s="54">
        <v>10</v>
      </c>
      <c r="AF342" s="197">
        <f t="shared" si="125"/>
        <v>9.8000000000000007</v>
      </c>
      <c r="AG342" s="50">
        <v>33</v>
      </c>
      <c r="AH342" s="50">
        <v>27</v>
      </c>
      <c r="AI342" s="50">
        <v>30</v>
      </c>
      <c r="AJ342" s="167">
        <f t="shared" si="111"/>
        <v>2.673E-2</v>
      </c>
      <c r="AK342" s="55"/>
      <c r="AL342" s="56" t="s">
        <v>3874</v>
      </c>
      <c r="AM342" s="56">
        <v>6507000000</v>
      </c>
      <c r="AN342" s="19"/>
      <c r="AO342" s="75" t="s">
        <v>4369</v>
      </c>
      <c r="AP342" s="21"/>
      <c r="AQ342" s="78" t="s">
        <v>4372</v>
      </c>
      <c r="AR342" s="61"/>
      <c r="AS342" s="78" t="s">
        <v>4328</v>
      </c>
      <c r="AT342" s="21"/>
      <c r="AU342" s="78" t="s">
        <v>4325</v>
      </c>
      <c r="AV342" s="61"/>
      <c r="AW342" s="55" t="s">
        <v>4387</v>
      </c>
      <c r="AX342" s="17"/>
      <c r="AY342" s="71" t="s">
        <v>4375</v>
      </c>
      <c r="AZ342" s="17"/>
      <c r="BA342" s="55" t="s">
        <v>4331</v>
      </c>
      <c r="BB342" s="73"/>
      <c r="BC342" s="78" t="s">
        <v>4379</v>
      </c>
      <c r="BD342" s="104"/>
      <c r="BE342" s="55" t="s">
        <v>4334</v>
      </c>
      <c r="BF342" s="73"/>
      <c r="BG342" s="55" t="s">
        <v>4337</v>
      </c>
      <c r="BH342" s="73"/>
      <c r="BI342" s="75" t="s">
        <v>4390</v>
      </c>
      <c r="BJ342" s="17"/>
      <c r="BK342" s="78" t="s">
        <v>4341</v>
      </c>
      <c r="BL342" s="17"/>
      <c r="BM342" s="169" t="s">
        <v>3993</v>
      </c>
      <c r="BN342" s="17"/>
      <c r="BO342" s="78" t="s">
        <v>4381</v>
      </c>
      <c r="BQ342" s="187" t="s">
        <v>4384</v>
      </c>
    </row>
    <row r="343" spans="1:70" s="65" customFormat="1" ht="13.5" customHeight="1" x14ac:dyDescent="0.2">
      <c r="A343" s="55" t="s">
        <v>116</v>
      </c>
      <c r="B343" s="67">
        <v>8718564522402</v>
      </c>
      <c r="C343" s="66" t="s">
        <v>1352</v>
      </c>
      <c r="D343" s="185" t="s">
        <v>4900</v>
      </c>
      <c r="E343" s="77" t="s">
        <v>333</v>
      </c>
      <c r="F343" s="77" t="s">
        <v>333</v>
      </c>
      <c r="G343" s="77" t="s">
        <v>333</v>
      </c>
      <c r="H343" s="77" t="s">
        <v>333</v>
      </c>
      <c r="I343" s="77" t="s">
        <v>333</v>
      </c>
      <c r="J343" s="77" t="s">
        <v>333</v>
      </c>
      <c r="K343" s="46" t="s">
        <v>333</v>
      </c>
      <c r="L343" s="77" t="s">
        <v>333</v>
      </c>
      <c r="M343" s="68" t="s">
        <v>333</v>
      </c>
      <c r="N343" s="69">
        <v>0.1</v>
      </c>
      <c r="O343" s="68" t="s">
        <v>333</v>
      </c>
      <c r="P343" s="69">
        <f t="shared" si="126"/>
        <v>9.8000000000000004E-2</v>
      </c>
      <c r="Q343" s="50">
        <v>0</v>
      </c>
      <c r="R343" s="50">
        <v>350</v>
      </c>
      <c r="S343" s="51">
        <v>250</v>
      </c>
      <c r="T343" s="48">
        <f t="shared" si="122"/>
        <v>0</v>
      </c>
      <c r="U343" s="52"/>
      <c r="V343" s="50">
        <v>1</v>
      </c>
      <c r="W343" s="53">
        <v>0.1</v>
      </c>
      <c r="X343" s="196">
        <f t="shared" si="119"/>
        <v>9.8000000000000004E-2</v>
      </c>
      <c r="Y343" s="50">
        <v>0</v>
      </c>
      <c r="Z343" s="50">
        <v>350</v>
      </c>
      <c r="AA343" s="50">
        <v>250</v>
      </c>
      <c r="AB343" s="48">
        <f t="shared" si="123"/>
        <v>0</v>
      </c>
      <c r="AC343" s="52"/>
      <c r="AD343" s="50">
        <v>100</v>
      </c>
      <c r="AE343" s="54">
        <v>10</v>
      </c>
      <c r="AF343" s="197">
        <f t="shared" si="125"/>
        <v>9.8000000000000007</v>
      </c>
      <c r="AG343" s="50">
        <v>33</v>
      </c>
      <c r="AH343" s="50">
        <v>27</v>
      </c>
      <c r="AI343" s="50">
        <v>20</v>
      </c>
      <c r="AJ343" s="167">
        <f t="shared" si="111"/>
        <v>1.7819999999999999E-2</v>
      </c>
      <c r="AK343" s="55"/>
      <c r="AL343" s="56" t="s">
        <v>3874</v>
      </c>
      <c r="AM343" s="56">
        <v>6507000000</v>
      </c>
      <c r="AN343" s="19"/>
      <c r="AO343" s="75" t="s">
        <v>4370</v>
      </c>
      <c r="AP343" s="21"/>
      <c r="AQ343" s="78" t="s">
        <v>4373</v>
      </c>
      <c r="AR343" s="61"/>
      <c r="AS343" s="78" t="s">
        <v>4329</v>
      </c>
      <c r="AT343" s="21"/>
      <c r="AU343" s="78" t="s">
        <v>4326</v>
      </c>
      <c r="AV343" s="61"/>
      <c r="AW343" s="55" t="s">
        <v>4388</v>
      </c>
      <c r="AX343" s="17"/>
      <c r="AY343" s="71" t="s">
        <v>4376</v>
      </c>
      <c r="AZ343" s="17"/>
      <c r="BA343" s="55" t="s">
        <v>4332</v>
      </c>
      <c r="BB343" s="73"/>
      <c r="BC343" s="78" t="s">
        <v>4378</v>
      </c>
      <c r="BD343" s="104"/>
      <c r="BE343" s="55" t="s">
        <v>4335</v>
      </c>
      <c r="BF343" s="73"/>
      <c r="BG343" s="55" t="s">
        <v>4338</v>
      </c>
      <c r="BH343" s="73"/>
      <c r="BI343" s="75" t="s">
        <v>4391</v>
      </c>
      <c r="BJ343" s="17"/>
      <c r="BK343" s="78" t="s">
        <v>4342</v>
      </c>
      <c r="BL343" s="17"/>
      <c r="BM343" s="169" t="s">
        <v>3994</v>
      </c>
      <c r="BN343" s="17"/>
      <c r="BO343" s="78" t="s">
        <v>4382</v>
      </c>
      <c r="BQ343" s="187" t="s">
        <v>4385</v>
      </c>
    </row>
    <row r="344" spans="1:70" s="65" customFormat="1" ht="13.5" customHeight="1" x14ac:dyDescent="0.2">
      <c r="A344" s="55" t="s">
        <v>1228</v>
      </c>
      <c r="B344" s="67">
        <v>8718564524437</v>
      </c>
      <c r="C344" s="66" t="s">
        <v>1353</v>
      </c>
      <c r="D344" s="185" t="s">
        <v>4901</v>
      </c>
      <c r="E344" s="77" t="s">
        <v>333</v>
      </c>
      <c r="F344" s="77" t="s">
        <v>333</v>
      </c>
      <c r="G344" s="77" t="s">
        <v>333</v>
      </c>
      <c r="H344" s="77" t="s">
        <v>333</v>
      </c>
      <c r="I344" s="77" t="s">
        <v>333</v>
      </c>
      <c r="J344" s="77" t="s">
        <v>333</v>
      </c>
      <c r="K344" s="46" t="s">
        <v>333</v>
      </c>
      <c r="L344" s="77" t="s">
        <v>333</v>
      </c>
      <c r="M344" s="68" t="s">
        <v>333</v>
      </c>
      <c r="N344" s="69">
        <v>0.1</v>
      </c>
      <c r="O344" s="68" t="s">
        <v>333</v>
      </c>
      <c r="P344" s="69">
        <f t="shared" si="126"/>
        <v>9.8000000000000004E-2</v>
      </c>
      <c r="Q344" s="50">
        <v>0</v>
      </c>
      <c r="R344" s="50">
        <v>370</v>
      </c>
      <c r="S344" s="51">
        <v>150</v>
      </c>
      <c r="T344" s="48">
        <f t="shared" ref="T344" si="127">(Q344/10*R344/10*S344/10)</f>
        <v>0</v>
      </c>
      <c r="U344" s="52"/>
      <c r="V344" s="50">
        <v>1</v>
      </c>
      <c r="W344" s="53">
        <v>0.1</v>
      </c>
      <c r="X344" s="196">
        <f t="shared" si="119"/>
        <v>9.8000000000000004E-2</v>
      </c>
      <c r="Y344" s="50">
        <v>0</v>
      </c>
      <c r="Z344" s="50">
        <v>370</v>
      </c>
      <c r="AA344" s="50">
        <v>150</v>
      </c>
      <c r="AB344" s="48">
        <f t="shared" ref="AB344" si="128">(Y344/10*Z344/10*AA344/10)</f>
        <v>0</v>
      </c>
      <c r="AC344" s="52"/>
      <c r="AD344" s="50">
        <v>100</v>
      </c>
      <c r="AE344" s="54">
        <v>10</v>
      </c>
      <c r="AF344" s="197">
        <f t="shared" si="125"/>
        <v>9.8000000000000007</v>
      </c>
      <c r="AG344" s="50">
        <v>33</v>
      </c>
      <c r="AH344" s="50">
        <v>27</v>
      </c>
      <c r="AI344" s="50">
        <v>20</v>
      </c>
      <c r="AJ344" s="167">
        <f t="shared" ref="AJ344" si="129">AG344*AH344*AI344/1000000</f>
        <v>1.7819999999999999E-2</v>
      </c>
      <c r="AK344" s="55"/>
      <c r="AL344" s="56" t="s">
        <v>3874</v>
      </c>
      <c r="AM344" s="56">
        <v>6507000000</v>
      </c>
      <c r="AN344" s="19"/>
      <c r="AO344" s="55" t="s">
        <v>1230</v>
      </c>
      <c r="AP344" s="21"/>
      <c r="AQ344" s="55" t="s">
        <v>1231</v>
      </c>
      <c r="AR344" s="61"/>
      <c r="AS344" s="55" t="s">
        <v>1232</v>
      </c>
      <c r="AT344" s="21"/>
      <c r="AU344" s="78" t="s">
        <v>1229</v>
      </c>
      <c r="AV344" s="61"/>
      <c r="AW344" s="55" t="s">
        <v>1233</v>
      </c>
      <c r="AX344" s="17"/>
      <c r="AY344" s="71" t="s">
        <v>4083</v>
      </c>
      <c r="AZ344" s="17"/>
      <c r="BA344" s="55" t="s">
        <v>1234</v>
      </c>
      <c r="BB344" s="73"/>
      <c r="BC344" s="78" t="s">
        <v>1235</v>
      </c>
      <c r="BD344" s="104"/>
      <c r="BE344" s="55" t="s">
        <v>1236</v>
      </c>
      <c r="BF344" s="73"/>
      <c r="BG344" s="55" t="s">
        <v>4339</v>
      </c>
      <c r="BH344" s="73"/>
      <c r="BI344" s="75" t="s">
        <v>1237</v>
      </c>
      <c r="BJ344" s="17"/>
      <c r="BK344" s="78" t="s">
        <v>1238</v>
      </c>
      <c r="BL344" s="17"/>
      <c r="BM344" s="169" t="s">
        <v>3995</v>
      </c>
      <c r="BN344" s="17"/>
      <c r="BO344" s="78" t="s">
        <v>1239</v>
      </c>
      <c r="BQ344" s="187" t="s">
        <v>1240</v>
      </c>
    </row>
    <row r="345" spans="1:70" s="65" customFormat="1" ht="13.5" customHeight="1" x14ac:dyDescent="0.2">
      <c r="A345" s="55" t="s">
        <v>4710</v>
      </c>
      <c r="B345" s="67">
        <v>8718564526462</v>
      </c>
      <c r="C345" s="66" t="s">
        <v>4711</v>
      </c>
      <c r="D345" s="185" t="s">
        <v>4902</v>
      </c>
      <c r="E345" s="77" t="s">
        <v>4463</v>
      </c>
      <c r="F345" s="77" t="s">
        <v>4712</v>
      </c>
      <c r="G345" s="77" t="s">
        <v>333</v>
      </c>
      <c r="H345" s="77" t="s">
        <v>333</v>
      </c>
      <c r="I345" s="77" t="s">
        <v>4713</v>
      </c>
      <c r="J345" s="77" t="s">
        <v>4713</v>
      </c>
      <c r="K345" s="46" t="s">
        <v>333</v>
      </c>
      <c r="L345" s="77" t="s">
        <v>333</v>
      </c>
      <c r="M345" s="68" t="s">
        <v>333</v>
      </c>
      <c r="N345" s="69" t="s">
        <v>333</v>
      </c>
      <c r="O345" s="68">
        <v>0.114</v>
      </c>
      <c r="P345" s="69">
        <f>O345/2</f>
        <v>5.7000000000000002E-2</v>
      </c>
      <c r="Q345" s="50">
        <v>450</v>
      </c>
      <c r="R345" s="50">
        <v>90</v>
      </c>
      <c r="S345" s="51">
        <v>10</v>
      </c>
      <c r="T345" s="48">
        <f t="shared" ref="T345" si="130">(Q345/10*R345/10*S345/10)</f>
        <v>405</v>
      </c>
      <c r="U345" s="52"/>
      <c r="V345" s="50">
        <v>1</v>
      </c>
      <c r="W345" s="53">
        <v>0.11600000000000001</v>
      </c>
      <c r="X345" s="196">
        <f t="shared" ref="X345" si="131">W345*0.98</f>
        <v>0.11368</v>
      </c>
      <c r="Y345" s="50">
        <v>260</v>
      </c>
      <c r="Z345" s="50">
        <v>215</v>
      </c>
      <c r="AA345" s="50">
        <v>30</v>
      </c>
      <c r="AB345" s="48">
        <f t="shared" ref="AB345" si="132">(Y345/10*Z345/10*AA345/10)</f>
        <v>1677</v>
      </c>
      <c r="AC345" s="52"/>
      <c r="AD345" s="50">
        <v>50</v>
      </c>
      <c r="AE345" s="54">
        <v>6.3</v>
      </c>
      <c r="AF345" s="197">
        <v>5.7</v>
      </c>
      <c r="AG345" s="50">
        <v>45</v>
      </c>
      <c r="AH345" s="50">
        <v>25</v>
      </c>
      <c r="AI345" s="50">
        <v>27</v>
      </c>
      <c r="AJ345" s="167">
        <f t="shared" ref="AJ345" si="133">AG345*AH345*AI345/1000000</f>
        <v>3.0374999999999999E-2</v>
      </c>
      <c r="AK345" s="55"/>
      <c r="AL345" s="56" t="s">
        <v>3874</v>
      </c>
      <c r="AM345" s="56">
        <v>6217100000</v>
      </c>
      <c r="AN345" s="19"/>
      <c r="AO345" s="55" t="s">
        <v>4759</v>
      </c>
      <c r="AP345" s="21"/>
      <c r="AQ345" s="55" t="s">
        <v>4760</v>
      </c>
      <c r="AR345" s="61"/>
      <c r="AS345" s="55" t="s">
        <v>4714</v>
      </c>
      <c r="AT345" s="21"/>
      <c r="AU345" s="78" t="s">
        <v>4715</v>
      </c>
      <c r="AV345" s="61"/>
      <c r="AW345" s="55" t="s">
        <v>4716</v>
      </c>
      <c r="AX345" s="17"/>
      <c r="AY345" s="71" t="s">
        <v>4758</v>
      </c>
      <c r="AZ345" s="17"/>
      <c r="BA345" s="55" t="s">
        <v>4717</v>
      </c>
      <c r="BB345" s="73"/>
      <c r="BC345" s="78" t="s">
        <v>4761</v>
      </c>
      <c r="BD345" s="104"/>
      <c r="BE345" s="55" t="s">
        <v>4762</v>
      </c>
      <c r="BF345" s="73"/>
      <c r="BG345" s="55" t="s">
        <v>4763</v>
      </c>
      <c r="BH345" s="73"/>
      <c r="BI345" s="75" t="s">
        <v>4718</v>
      </c>
      <c r="BJ345" s="17"/>
      <c r="BK345" s="78" t="s">
        <v>4764</v>
      </c>
      <c r="BL345" s="17"/>
      <c r="BM345" s="169" t="s">
        <v>4765</v>
      </c>
      <c r="BN345" s="17"/>
      <c r="BO345" s="78" t="s">
        <v>4766</v>
      </c>
      <c r="BQ345" s="187" t="s">
        <v>4767</v>
      </c>
    </row>
    <row r="346" spans="1:70" s="65" customFormat="1" ht="13.5" customHeight="1" x14ac:dyDescent="0.2">
      <c r="A346" s="55" t="s">
        <v>117</v>
      </c>
      <c r="B346" s="67">
        <v>8718564522419</v>
      </c>
      <c r="C346" s="66" t="s">
        <v>1354</v>
      </c>
      <c r="D346" s="185" t="s">
        <v>4903</v>
      </c>
      <c r="E346" s="46" t="s">
        <v>1427</v>
      </c>
      <c r="F346" s="46" t="s">
        <v>333</v>
      </c>
      <c r="G346" s="46" t="s">
        <v>333</v>
      </c>
      <c r="H346" s="46" t="s">
        <v>1202</v>
      </c>
      <c r="I346" s="46" t="s">
        <v>4103</v>
      </c>
      <c r="J346" s="46" t="s">
        <v>4104</v>
      </c>
      <c r="K346" s="46" t="s">
        <v>333</v>
      </c>
      <c r="L346" s="46" t="s">
        <v>1156</v>
      </c>
      <c r="M346" s="68" t="s">
        <v>333</v>
      </c>
      <c r="N346" s="69">
        <v>1.1200000000000001</v>
      </c>
      <c r="O346" s="68" t="s">
        <v>333</v>
      </c>
      <c r="P346" s="69">
        <f t="shared" si="126"/>
        <v>1.0976000000000001</v>
      </c>
      <c r="Q346" s="50">
        <v>240</v>
      </c>
      <c r="R346" s="50">
        <v>500</v>
      </c>
      <c r="S346" s="51">
        <v>32</v>
      </c>
      <c r="T346" s="48">
        <f t="shared" si="122"/>
        <v>3840</v>
      </c>
      <c r="U346" s="52"/>
      <c r="V346" s="50">
        <v>1</v>
      </c>
      <c r="W346" s="53">
        <v>1.1200000000000001</v>
      </c>
      <c r="X346" s="196">
        <f t="shared" si="119"/>
        <v>1.0976000000000001</v>
      </c>
      <c r="Y346" s="50">
        <v>240</v>
      </c>
      <c r="Z346" s="50">
        <v>500</v>
      </c>
      <c r="AA346" s="50">
        <v>32</v>
      </c>
      <c r="AB346" s="48">
        <f t="shared" si="123"/>
        <v>3840</v>
      </c>
      <c r="AC346" s="52"/>
      <c r="AD346" s="50">
        <v>20</v>
      </c>
      <c r="AE346" s="54">
        <v>17</v>
      </c>
      <c r="AF346" s="197">
        <f t="shared" si="125"/>
        <v>21.952000000000002</v>
      </c>
      <c r="AG346" s="50">
        <v>38</v>
      </c>
      <c r="AH346" s="50">
        <v>35</v>
      </c>
      <c r="AI346" s="50">
        <v>60</v>
      </c>
      <c r="AJ346" s="167">
        <f t="shared" si="111"/>
        <v>7.9799999999999996E-2</v>
      </c>
      <c r="AK346" s="55"/>
      <c r="AL346" s="56" t="s">
        <v>3874</v>
      </c>
      <c r="AM346" s="56">
        <v>4203400090</v>
      </c>
      <c r="AN346" s="19"/>
      <c r="AO346" s="78" t="s">
        <v>3112</v>
      </c>
      <c r="AP346" s="21"/>
      <c r="AQ346" s="55" t="s">
        <v>3113</v>
      </c>
      <c r="AR346" s="73"/>
      <c r="AS346" s="55" t="s">
        <v>3114</v>
      </c>
      <c r="AT346" s="21"/>
      <c r="AU346" s="78" t="s">
        <v>3115</v>
      </c>
      <c r="AV346" s="61"/>
      <c r="AW346" s="55" t="s">
        <v>3116</v>
      </c>
      <c r="AX346" s="17"/>
      <c r="AY346" s="71" t="s">
        <v>3117</v>
      </c>
      <c r="AZ346" s="17"/>
      <c r="BA346" s="63" t="s">
        <v>689</v>
      </c>
      <c r="BB346" s="73"/>
      <c r="BC346" s="78" t="s">
        <v>3118</v>
      </c>
      <c r="BD346" s="104"/>
      <c r="BE346" s="55" t="s">
        <v>3119</v>
      </c>
      <c r="BF346" s="73"/>
      <c r="BG346" s="55" t="s">
        <v>3120</v>
      </c>
      <c r="BH346" s="73"/>
      <c r="BI346" s="78" t="s">
        <v>3121</v>
      </c>
      <c r="BJ346" s="17"/>
      <c r="BK346" s="78" t="s">
        <v>3122</v>
      </c>
      <c r="BL346" s="17"/>
      <c r="BM346" s="169" t="s">
        <v>3996</v>
      </c>
      <c r="BN346" s="17"/>
      <c r="BO346" s="78" t="s">
        <v>3123</v>
      </c>
      <c r="BQ346" s="72" t="s">
        <v>3124</v>
      </c>
    </row>
    <row r="347" spans="1:70" s="65" customFormat="1" ht="13.5" customHeight="1" x14ac:dyDescent="0.2">
      <c r="A347" s="55" t="s">
        <v>118</v>
      </c>
      <c r="B347" s="67">
        <v>8718564522426</v>
      </c>
      <c r="C347" s="66" t="s">
        <v>1355</v>
      </c>
      <c r="D347" s="185" t="s">
        <v>4904</v>
      </c>
      <c r="E347" s="46" t="s">
        <v>1427</v>
      </c>
      <c r="F347" s="46" t="s">
        <v>333</v>
      </c>
      <c r="G347" s="46" t="s">
        <v>333</v>
      </c>
      <c r="H347" s="46" t="s">
        <v>1202</v>
      </c>
      <c r="I347" s="46" t="s">
        <v>4103</v>
      </c>
      <c r="J347" s="46" t="s">
        <v>4104</v>
      </c>
      <c r="K347" s="46" t="s">
        <v>333</v>
      </c>
      <c r="L347" s="46" t="s">
        <v>1156</v>
      </c>
      <c r="M347" s="68" t="s">
        <v>333</v>
      </c>
      <c r="N347" s="69">
        <v>2.2000000000000002</v>
      </c>
      <c r="O347" s="68" t="s">
        <v>333</v>
      </c>
      <c r="P347" s="69">
        <f t="shared" si="126"/>
        <v>2.1560000000000001</v>
      </c>
      <c r="Q347" s="50">
        <v>350</v>
      </c>
      <c r="R347" s="50">
        <v>500</v>
      </c>
      <c r="S347" s="51">
        <v>39</v>
      </c>
      <c r="T347" s="48">
        <f t="shared" si="122"/>
        <v>6825</v>
      </c>
      <c r="U347" s="52"/>
      <c r="V347" s="50">
        <v>1</v>
      </c>
      <c r="W347" s="53">
        <v>2.2000000000000002</v>
      </c>
      <c r="X347" s="196">
        <f t="shared" si="119"/>
        <v>2.1560000000000001</v>
      </c>
      <c r="Y347" s="50">
        <v>350</v>
      </c>
      <c r="Z347" s="50">
        <v>500</v>
      </c>
      <c r="AA347" s="50">
        <v>39</v>
      </c>
      <c r="AB347" s="48">
        <f t="shared" si="123"/>
        <v>6825</v>
      </c>
      <c r="AC347" s="52"/>
      <c r="AD347" s="50">
        <v>5</v>
      </c>
      <c r="AE347" s="54">
        <v>11.3</v>
      </c>
      <c r="AF347" s="197">
        <f t="shared" si="125"/>
        <v>10.780000000000001</v>
      </c>
      <c r="AG347" s="50">
        <v>39</v>
      </c>
      <c r="AH347" s="50">
        <v>39</v>
      </c>
      <c r="AI347" s="50">
        <v>23</v>
      </c>
      <c r="AJ347" s="167">
        <f t="shared" si="111"/>
        <v>3.4983E-2</v>
      </c>
      <c r="AK347" s="55"/>
      <c r="AL347" s="56" t="s">
        <v>3874</v>
      </c>
      <c r="AM347" s="56">
        <v>4203100000</v>
      </c>
      <c r="AN347" s="19"/>
      <c r="AO347" s="78" t="s">
        <v>3125</v>
      </c>
      <c r="AP347" s="21"/>
      <c r="AQ347" s="55" t="s">
        <v>3126</v>
      </c>
      <c r="AR347" s="73"/>
      <c r="AS347" s="166" t="s">
        <v>4171</v>
      </c>
      <c r="AT347" s="21"/>
      <c r="AU347" s="78" t="s">
        <v>3127</v>
      </c>
      <c r="AV347" s="61"/>
      <c r="AW347" s="55" t="s">
        <v>3128</v>
      </c>
      <c r="AX347" s="17"/>
      <c r="AY347" s="71" t="s">
        <v>3129</v>
      </c>
      <c r="AZ347" s="17"/>
      <c r="BA347" s="55" t="s">
        <v>3130</v>
      </c>
      <c r="BB347" s="73"/>
      <c r="BC347" s="78" t="s">
        <v>3131</v>
      </c>
      <c r="BD347" s="104"/>
      <c r="BE347" s="55" t="s">
        <v>3132</v>
      </c>
      <c r="BF347" s="73"/>
      <c r="BG347" s="55" t="s">
        <v>3133</v>
      </c>
      <c r="BH347" s="73"/>
      <c r="BI347" s="78" t="s">
        <v>3134</v>
      </c>
      <c r="BJ347" s="17"/>
      <c r="BK347" s="78" t="s">
        <v>3135</v>
      </c>
      <c r="BL347" s="17"/>
      <c r="BM347" s="169" t="s">
        <v>4001</v>
      </c>
      <c r="BN347" s="17"/>
      <c r="BO347" s="78" t="s">
        <v>3136</v>
      </c>
      <c r="BQ347" s="72" t="s">
        <v>3137</v>
      </c>
    </row>
    <row r="348" spans="1:70" s="65" customFormat="1" ht="13.5" customHeight="1" x14ac:dyDescent="0.2">
      <c r="A348" s="55" t="s">
        <v>4251</v>
      </c>
      <c r="B348" s="67">
        <v>8718564522433</v>
      </c>
      <c r="C348" s="218" t="s">
        <v>1356</v>
      </c>
      <c r="D348" s="185" t="s">
        <v>4905</v>
      </c>
      <c r="E348" s="46" t="s">
        <v>1427</v>
      </c>
      <c r="F348" s="46" t="s">
        <v>333</v>
      </c>
      <c r="G348" s="46" t="s">
        <v>333</v>
      </c>
      <c r="H348" s="46" t="s">
        <v>1224</v>
      </c>
      <c r="I348" s="46" t="s">
        <v>4105</v>
      </c>
      <c r="J348" s="46" t="s">
        <v>4106</v>
      </c>
      <c r="K348" s="46" t="s">
        <v>333</v>
      </c>
      <c r="L348" s="46" t="s">
        <v>1156</v>
      </c>
      <c r="M348" s="68" t="s">
        <v>333</v>
      </c>
      <c r="N348" s="69">
        <v>1.82</v>
      </c>
      <c r="O348" s="68" t="s">
        <v>333</v>
      </c>
      <c r="P348" s="69">
        <f t="shared" si="126"/>
        <v>1.7836000000000001</v>
      </c>
      <c r="Q348" s="50">
        <v>380</v>
      </c>
      <c r="R348" s="50">
        <v>500</v>
      </c>
      <c r="S348" s="51">
        <v>39</v>
      </c>
      <c r="T348" s="48">
        <f t="shared" ref="T348:T353" si="134">(Q348/10*R348/10*S348/10)</f>
        <v>7410</v>
      </c>
      <c r="U348" s="52"/>
      <c r="V348" s="50">
        <v>1</v>
      </c>
      <c r="W348" s="53">
        <v>1.82</v>
      </c>
      <c r="X348" s="196">
        <f t="shared" si="119"/>
        <v>1.7836000000000001</v>
      </c>
      <c r="Y348" s="50">
        <v>380</v>
      </c>
      <c r="Z348" s="50">
        <v>500</v>
      </c>
      <c r="AA348" s="50">
        <v>39</v>
      </c>
      <c r="AB348" s="48">
        <f t="shared" ref="AB348:AB353" si="135">(Y348/10*Z348/10*AA348/10)</f>
        <v>7410</v>
      </c>
      <c r="AC348" s="52"/>
      <c r="AD348" s="50">
        <v>5</v>
      </c>
      <c r="AE348" s="54">
        <v>12.98</v>
      </c>
      <c r="AF348" s="197">
        <f t="shared" si="125"/>
        <v>8.918000000000001</v>
      </c>
      <c r="AG348" s="50">
        <v>39</v>
      </c>
      <c r="AH348" s="50">
        <v>39</v>
      </c>
      <c r="AI348" s="50">
        <v>23</v>
      </c>
      <c r="AJ348" s="167">
        <f t="shared" ref="AJ348:AJ351" si="136">AG348*AH348*AI348/1000000</f>
        <v>3.4983E-2</v>
      </c>
      <c r="AK348" s="55"/>
      <c r="AL348" s="56" t="s">
        <v>3874</v>
      </c>
      <c r="AM348" s="56">
        <v>4203100000</v>
      </c>
      <c r="AN348" s="19"/>
      <c r="AO348" s="78" t="s">
        <v>4257</v>
      </c>
      <c r="AP348" s="219"/>
      <c r="AQ348" s="55" t="s">
        <v>4258</v>
      </c>
      <c r="AR348" s="73"/>
      <c r="AS348" s="166" t="s">
        <v>4259</v>
      </c>
      <c r="AT348" s="219"/>
      <c r="AU348" s="78" t="s">
        <v>4260</v>
      </c>
      <c r="AV348" s="61"/>
      <c r="AW348" s="63" t="s">
        <v>4261</v>
      </c>
      <c r="AX348" s="17"/>
      <c r="AY348" s="71" t="s">
        <v>4262</v>
      </c>
      <c r="AZ348" s="17"/>
      <c r="BA348" s="63" t="s">
        <v>4263</v>
      </c>
      <c r="BB348" s="73"/>
      <c r="BC348" s="78" t="s">
        <v>4264</v>
      </c>
      <c r="BD348" s="104"/>
      <c r="BE348" s="55" t="s">
        <v>4265</v>
      </c>
      <c r="BF348" s="73"/>
      <c r="BG348" s="55" t="s">
        <v>4266</v>
      </c>
      <c r="BH348" s="73"/>
      <c r="BI348" s="55" t="s">
        <v>4267</v>
      </c>
      <c r="BJ348" s="17"/>
      <c r="BK348" s="78" t="s">
        <v>4268</v>
      </c>
      <c r="BL348" s="17"/>
      <c r="BM348" s="169" t="s">
        <v>4269</v>
      </c>
      <c r="BN348" s="17"/>
      <c r="BO348" s="78" t="s">
        <v>4270</v>
      </c>
      <c r="BQ348" s="72" t="s">
        <v>4271</v>
      </c>
      <c r="BR348" s="17"/>
    </row>
    <row r="349" spans="1:70" s="65" customFormat="1" ht="13.5" customHeight="1" x14ac:dyDescent="0.2">
      <c r="A349" s="55" t="s">
        <v>4252</v>
      </c>
      <c r="B349" s="67">
        <v>8718564523492</v>
      </c>
      <c r="C349" s="218" t="s">
        <v>1357</v>
      </c>
      <c r="D349" s="185" t="s">
        <v>4906</v>
      </c>
      <c r="E349" s="46" t="s">
        <v>1427</v>
      </c>
      <c r="F349" s="46" t="s">
        <v>333</v>
      </c>
      <c r="G349" s="46" t="s">
        <v>333</v>
      </c>
      <c r="H349" s="46" t="s">
        <v>1224</v>
      </c>
      <c r="I349" s="46" t="s">
        <v>4105</v>
      </c>
      <c r="J349" s="46" t="s">
        <v>4106</v>
      </c>
      <c r="K349" s="46" t="s">
        <v>333</v>
      </c>
      <c r="L349" s="46" t="s">
        <v>1156</v>
      </c>
      <c r="M349" s="68" t="s">
        <v>333</v>
      </c>
      <c r="N349" s="69">
        <v>1.82</v>
      </c>
      <c r="O349" s="68" t="s">
        <v>333</v>
      </c>
      <c r="P349" s="69">
        <f t="shared" si="126"/>
        <v>1.7836000000000001</v>
      </c>
      <c r="Q349" s="50">
        <v>380</v>
      </c>
      <c r="R349" s="50">
        <v>500</v>
      </c>
      <c r="S349" s="51">
        <v>39</v>
      </c>
      <c r="T349" s="48">
        <f t="shared" si="134"/>
        <v>7410</v>
      </c>
      <c r="U349" s="52"/>
      <c r="V349" s="50">
        <v>1</v>
      </c>
      <c r="W349" s="53">
        <v>1.82</v>
      </c>
      <c r="X349" s="196">
        <f t="shared" si="119"/>
        <v>1.7836000000000001</v>
      </c>
      <c r="Y349" s="50">
        <v>380</v>
      </c>
      <c r="Z349" s="50">
        <v>500</v>
      </c>
      <c r="AA349" s="50">
        <v>39</v>
      </c>
      <c r="AB349" s="48">
        <f t="shared" si="135"/>
        <v>7410</v>
      </c>
      <c r="AC349" s="52"/>
      <c r="AD349" s="50">
        <v>5</v>
      </c>
      <c r="AE349" s="54">
        <v>12.98</v>
      </c>
      <c r="AF349" s="197">
        <f t="shared" si="125"/>
        <v>8.918000000000001</v>
      </c>
      <c r="AG349" s="50">
        <v>39</v>
      </c>
      <c r="AH349" s="50">
        <v>39</v>
      </c>
      <c r="AI349" s="50">
        <v>23</v>
      </c>
      <c r="AJ349" s="167">
        <f>AG349*AH349*AI349/1000000</f>
        <v>3.4983E-2</v>
      </c>
      <c r="AK349" s="55"/>
      <c r="AL349" s="56" t="s">
        <v>3874</v>
      </c>
      <c r="AM349" s="56">
        <v>4203100000</v>
      </c>
      <c r="AN349" s="19"/>
      <c r="AO349" s="105" t="s">
        <v>4272</v>
      </c>
      <c r="AP349" s="219"/>
      <c r="AQ349" s="55" t="s">
        <v>4273</v>
      </c>
      <c r="AR349" s="73"/>
      <c r="AS349" s="166" t="s">
        <v>4274</v>
      </c>
      <c r="AT349" s="219"/>
      <c r="AU349" s="106" t="s">
        <v>4275</v>
      </c>
      <c r="AV349" s="61"/>
      <c r="AW349" s="63" t="s">
        <v>3138</v>
      </c>
      <c r="AX349" s="17"/>
      <c r="AY349" s="71" t="s">
        <v>4276</v>
      </c>
      <c r="AZ349" s="17"/>
      <c r="BA349" s="63" t="s">
        <v>3139</v>
      </c>
      <c r="BB349" s="73"/>
      <c r="BC349" s="106" t="s">
        <v>4277</v>
      </c>
      <c r="BD349" s="104"/>
      <c r="BE349" s="63" t="s">
        <v>3140</v>
      </c>
      <c r="BF349" s="73"/>
      <c r="BG349" s="63" t="s">
        <v>3141</v>
      </c>
      <c r="BH349" s="73"/>
      <c r="BI349" s="63" t="s">
        <v>3142</v>
      </c>
      <c r="BJ349" s="17"/>
      <c r="BK349" s="63" t="s">
        <v>3143</v>
      </c>
      <c r="BL349" s="17"/>
      <c r="BM349" s="178" t="s">
        <v>4278</v>
      </c>
      <c r="BN349" s="17"/>
      <c r="BO349" s="106" t="s">
        <v>4279</v>
      </c>
      <c r="BQ349" s="72" t="s">
        <v>4280</v>
      </c>
      <c r="BR349" s="17"/>
    </row>
    <row r="350" spans="1:70" s="65" customFormat="1" ht="13.5" customHeight="1" x14ac:dyDescent="0.2">
      <c r="A350" s="55" t="s">
        <v>4253</v>
      </c>
      <c r="B350" s="67">
        <v>8718564522440</v>
      </c>
      <c r="C350" s="218" t="s">
        <v>1355</v>
      </c>
      <c r="D350" s="185" t="s">
        <v>4904</v>
      </c>
      <c r="E350" s="46" t="s">
        <v>1427</v>
      </c>
      <c r="F350" s="46" t="s">
        <v>333</v>
      </c>
      <c r="G350" s="46" t="s">
        <v>333</v>
      </c>
      <c r="H350" s="46" t="s">
        <v>1202</v>
      </c>
      <c r="I350" s="46" t="s">
        <v>4103</v>
      </c>
      <c r="J350" s="46" t="s">
        <v>4104</v>
      </c>
      <c r="K350" s="46" t="s">
        <v>333</v>
      </c>
      <c r="L350" s="46" t="s">
        <v>1156</v>
      </c>
      <c r="M350" s="68" t="s">
        <v>333</v>
      </c>
      <c r="N350" s="69">
        <v>1.8</v>
      </c>
      <c r="O350" s="68" t="s">
        <v>333</v>
      </c>
      <c r="P350" s="69">
        <f t="shared" si="126"/>
        <v>1.764</v>
      </c>
      <c r="Q350" s="50">
        <v>350</v>
      </c>
      <c r="R350" s="50">
        <v>500</v>
      </c>
      <c r="S350" s="51">
        <v>38</v>
      </c>
      <c r="T350" s="48">
        <f t="shared" si="134"/>
        <v>6650</v>
      </c>
      <c r="U350" s="52"/>
      <c r="V350" s="50">
        <v>1</v>
      </c>
      <c r="W350" s="53">
        <v>1.8</v>
      </c>
      <c r="X350" s="196">
        <f t="shared" si="119"/>
        <v>1.764</v>
      </c>
      <c r="Y350" s="50">
        <v>350</v>
      </c>
      <c r="Z350" s="50">
        <v>500</v>
      </c>
      <c r="AA350" s="50">
        <v>38</v>
      </c>
      <c r="AB350" s="48">
        <f t="shared" si="135"/>
        <v>6650</v>
      </c>
      <c r="AC350" s="52"/>
      <c r="AD350" s="50">
        <v>5</v>
      </c>
      <c r="AE350" s="54">
        <v>9.98</v>
      </c>
      <c r="AF350" s="197">
        <f t="shared" si="125"/>
        <v>8.82</v>
      </c>
      <c r="AG350" s="50">
        <v>39</v>
      </c>
      <c r="AH350" s="50">
        <v>39</v>
      </c>
      <c r="AI350" s="50">
        <v>25</v>
      </c>
      <c r="AJ350" s="167">
        <f t="shared" si="136"/>
        <v>3.8025000000000003E-2</v>
      </c>
      <c r="AK350" s="55"/>
      <c r="AL350" s="56" t="s">
        <v>3874</v>
      </c>
      <c r="AM350" s="56">
        <v>4203100000</v>
      </c>
      <c r="AN350" s="19"/>
      <c r="AO350" s="78" t="s">
        <v>4281</v>
      </c>
      <c r="AP350" s="219"/>
      <c r="AQ350" s="55" t="s">
        <v>4282</v>
      </c>
      <c r="AR350" s="73"/>
      <c r="AS350" s="166" t="s">
        <v>4283</v>
      </c>
      <c r="AT350" s="219"/>
      <c r="AU350" s="78" t="s">
        <v>4284</v>
      </c>
      <c r="AV350" s="61"/>
      <c r="AW350" s="55" t="s">
        <v>4285</v>
      </c>
      <c r="AX350" s="17"/>
      <c r="AY350" s="71" t="s">
        <v>4286</v>
      </c>
      <c r="AZ350" s="17"/>
      <c r="BA350" s="55" t="s">
        <v>4287</v>
      </c>
      <c r="BB350" s="73"/>
      <c r="BC350" s="78" t="s">
        <v>4288</v>
      </c>
      <c r="BD350" s="104"/>
      <c r="BE350" s="55" t="s">
        <v>4289</v>
      </c>
      <c r="BF350" s="73"/>
      <c r="BG350" s="55" t="s">
        <v>4290</v>
      </c>
      <c r="BH350" s="73"/>
      <c r="BI350" s="55" t="s">
        <v>4291</v>
      </c>
      <c r="BJ350" s="17"/>
      <c r="BK350" s="168" t="s">
        <v>4292</v>
      </c>
      <c r="BL350" s="17"/>
      <c r="BM350" s="169" t="s">
        <v>4293</v>
      </c>
      <c r="BN350" s="17"/>
      <c r="BO350" s="78" t="s">
        <v>4294</v>
      </c>
      <c r="BQ350" s="72" t="s">
        <v>4295</v>
      </c>
      <c r="BR350" s="17"/>
    </row>
    <row r="351" spans="1:70" s="65" customFormat="1" ht="13.5" customHeight="1" x14ac:dyDescent="0.2">
      <c r="A351" s="55" t="s">
        <v>4254</v>
      </c>
      <c r="B351" s="67">
        <v>8718564522457</v>
      </c>
      <c r="C351" s="218" t="s">
        <v>1356</v>
      </c>
      <c r="D351" s="185" t="s">
        <v>4905</v>
      </c>
      <c r="E351" s="46" t="s">
        <v>1427</v>
      </c>
      <c r="F351" s="46" t="s">
        <v>333</v>
      </c>
      <c r="G351" s="46" t="s">
        <v>333</v>
      </c>
      <c r="H351" s="46" t="s">
        <v>1224</v>
      </c>
      <c r="I351" s="46" t="s">
        <v>4105</v>
      </c>
      <c r="J351" s="46" t="s">
        <v>4106</v>
      </c>
      <c r="K351" s="46" t="s">
        <v>333</v>
      </c>
      <c r="L351" s="46" t="s">
        <v>1156</v>
      </c>
      <c r="M351" s="68" t="s">
        <v>333</v>
      </c>
      <c r="N351" s="69">
        <v>1.52</v>
      </c>
      <c r="O351" s="68" t="s">
        <v>333</v>
      </c>
      <c r="P351" s="69">
        <f t="shared" si="126"/>
        <v>1.4896</v>
      </c>
      <c r="Q351" s="50">
        <v>360</v>
      </c>
      <c r="R351" s="50">
        <v>500</v>
      </c>
      <c r="S351" s="51">
        <v>37</v>
      </c>
      <c r="T351" s="48">
        <f t="shared" si="134"/>
        <v>6660</v>
      </c>
      <c r="U351" s="52"/>
      <c r="V351" s="50">
        <v>1</v>
      </c>
      <c r="W351" s="53">
        <v>1.52</v>
      </c>
      <c r="X351" s="196">
        <f t="shared" si="119"/>
        <v>1.4896</v>
      </c>
      <c r="Y351" s="50">
        <v>360</v>
      </c>
      <c r="Z351" s="50">
        <v>500</v>
      </c>
      <c r="AA351" s="50">
        <v>37</v>
      </c>
      <c r="AB351" s="48">
        <f t="shared" si="135"/>
        <v>6660</v>
      </c>
      <c r="AC351" s="52"/>
      <c r="AD351" s="50">
        <v>5</v>
      </c>
      <c r="AE351" s="54">
        <v>8.36</v>
      </c>
      <c r="AF351" s="197">
        <f t="shared" si="125"/>
        <v>7.4480000000000004</v>
      </c>
      <c r="AG351" s="50">
        <v>39</v>
      </c>
      <c r="AH351" s="50">
        <v>39</v>
      </c>
      <c r="AI351" s="50">
        <v>25</v>
      </c>
      <c r="AJ351" s="167">
        <f t="shared" si="136"/>
        <v>3.8025000000000003E-2</v>
      </c>
      <c r="AK351" s="55"/>
      <c r="AL351" s="56" t="s">
        <v>3874</v>
      </c>
      <c r="AM351" s="56">
        <v>4203100000</v>
      </c>
      <c r="AN351" s="19"/>
      <c r="AO351" s="78" t="s">
        <v>4296</v>
      </c>
      <c r="AP351" s="219"/>
      <c r="AQ351" s="55" t="s">
        <v>4297</v>
      </c>
      <c r="AR351" s="73"/>
      <c r="AS351" s="166" t="s">
        <v>4298</v>
      </c>
      <c r="AT351" s="219"/>
      <c r="AU351" s="78" t="s">
        <v>4299</v>
      </c>
      <c r="AV351" s="61"/>
      <c r="AW351" s="63" t="s">
        <v>4300</v>
      </c>
      <c r="AX351" s="17"/>
      <c r="AY351" s="71" t="s">
        <v>4301</v>
      </c>
      <c r="AZ351" s="17"/>
      <c r="BA351" s="63" t="s">
        <v>4302</v>
      </c>
      <c r="BB351" s="73"/>
      <c r="BC351" s="78" t="s">
        <v>4303</v>
      </c>
      <c r="BD351" s="104"/>
      <c r="BE351" s="55" t="s">
        <v>4304</v>
      </c>
      <c r="BF351" s="73"/>
      <c r="BG351" s="55" t="s">
        <v>4305</v>
      </c>
      <c r="BH351" s="73"/>
      <c r="BI351" s="55" t="s">
        <v>4306</v>
      </c>
      <c r="BJ351" s="17"/>
      <c r="BK351" s="78" t="s">
        <v>4307</v>
      </c>
      <c r="BL351" s="17"/>
      <c r="BM351" s="169" t="s">
        <v>4308</v>
      </c>
      <c r="BN351" s="17"/>
      <c r="BO351" s="78" t="s">
        <v>4309</v>
      </c>
      <c r="BP351" s="219"/>
      <c r="BQ351" s="72" t="s">
        <v>4310</v>
      </c>
      <c r="BR351" s="17"/>
    </row>
    <row r="352" spans="1:70" s="65" customFormat="1" ht="13.5" customHeight="1" x14ac:dyDescent="0.2">
      <c r="A352" s="217" t="s">
        <v>4255</v>
      </c>
      <c r="B352" s="67">
        <v>8718564523485</v>
      </c>
      <c r="C352" s="220" t="s">
        <v>1357</v>
      </c>
      <c r="D352" s="185" t="s">
        <v>4906</v>
      </c>
      <c r="E352" s="46" t="s">
        <v>1427</v>
      </c>
      <c r="F352" s="46" t="s">
        <v>333</v>
      </c>
      <c r="G352" s="46" t="s">
        <v>333</v>
      </c>
      <c r="H352" s="46" t="s">
        <v>1224</v>
      </c>
      <c r="I352" s="46" t="s">
        <v>4105</v>
      </c>
      <c r="J352" s="46" t="s">
        <v>4106</v>
      </c>
      <c r="K352" s="46" t="s">
        <v>333</v>
      </c>
      <c r="L352" s="46" t="s">
        <v>1156</v>
      </c>
      <c r="M352" s="68" t="s">
        <v>333</v>
      </c>
      <c r="N352" s="69">
        <v>1.52</v>
      </c>
      <c r="O352" s="68" t="s">
        <v>333</v>
      </c>
      <c r="P352" s="69">
        <f t="shared" si="126"/>
        <v>1.4896</v>
      </c>
      <c r="Q352" s="50">
        <v>360</v>
      </c>
      <c r="R352" s="50">
        <v>500</v>
      </c>
      <c r="S352" s="51">
        <v>37</v>
      </c>
      <c r="T352" s="48">
        <f t="shared" si="134"/>
        <v>6660</v>
      </c>
      <c r="U352" s="52"/>
      <c r="V352" s="50">
        <v>1</v>
      </c>
      <c r="W352" s="53">
        <v>1.52</v>
      </c>
      <c r="X352" s="196">
        <f t="shared" si="119"/>
        <v>1.4896</v>
      </c>
      <c r="Y352" s="50">
        <v>360</v>
      </c>
      <c r="Z352" s="50">
        <v>500</v>
      </c>
      <c r="AA352" s="50">
        <v>37</v>
      </c>
      <c r="AB352" s="48">
        <f t="shared" si="135"/>
        <v>6660</v>
      </c>
      <c r="AC352" s="52"/>
      <c r="AD352" s="50">
        <v>5</v>
      </c>
      <c r="AE352" s="54">
        <v>8.36</v>
      </c>
      <c r="AF352" s="197">
        <f t="shared" si="125"/>
        <v>7.4480000000000004</v>
      </c>
      <c r="AG352" s="50">
        <v>39</v>
      </c>
      <c r="AH352" s="50">
        <v>39</v>
      </c>
      <c r="AI352" s="50">
        <v>25</v>
      </c>
      <c r="AJ352" s="167">
        <f>AG352*AH352*AI352/1000000</f>
        <v>3.8025000000000003E-2</v>
      </c>
      <c r="AK352" s="55"/>
      <c r="AL352" s="56" t="s">
        <v>3874</v>
      </c>
      <c r="AM352" s="56">
        <v>4203100000</v>
      </c>
      <c r="AN352" s="19"/>
      <c r="AO352" s="105" t="s">
        <v>4311</v>
      </c>
      <c r="AP352" s="219"/>
      <c r="AQ352" s="55" t="s">
        <v>4312</v>
      </c>
      <c r="AR352" s="73"/>
      <c r="AS352" s="166" t="s">
        <v>4172</v>
      </c>
      <c r="AT352" s="219"/>
      <c r="AU352" s="78" t="s">
        <v>4313</v>
      </c>
      <c r="AV352" s="61"/>
      <c r="AW352" s="63" t="s">
        <v>3138</v>
      </c>
      <c r="AX352" s="17"/>
      <c r="AY352" s="71" t="s">
        <v>4314</v>
      </c>
      <c r="AZ352" s="17"/>
      <c r="BA352" s="63" t="s">
        <v>3139</v>
      </c>
      <c r="BB352" s="73"/>
      <c r="BC352" s="78" t="s">
        <v>4303</v>
      </c>
      <c r="BD352" s="104"/>
      <c r="BE352" s="63" t="s">
        <v>3140</v>
      </c>
      <c r="BF352" s="73"/>
      <c r="BG352" s="63" t="s">
        <v>3141</v>
      </c>
      <c r="BH352" s="73"/>
      <c r="BI352" s="63" t="s">
        <v>3142</v>
      </c>
      <c r="BJ352" s="17"/>
      <c r="BK352" s="63" t="s">
        <v>3143</v>
      </c>
      <c r="BL352" s="17"/>
      <c r="BM352" s="169" t="s">
        <v>4315</v>
      </c>
      <c r="BN352" s="17"/>
      <c r="BO352" s="78" t="s">
        <v>4309</v>
      </c>
      <c r="BP352" s="219"/>
      <c r="BQ352" s="72" t="s">
        <v>4316</v>
      </c>
      <c r="BR352" s="17"/>
    </row>
    <row r="353" spans="1:70" s="65" customFormat="1" ht="13.5" customHeight="1" x14ac:dyDescent="0.2">
      <c r="A353" s="217" t="s">
        <v>4256</v>
      </c>
      <c r="B353" s="67">
        <v>8718564523478</v>
      </c>
      <c r="C353" s="220" t="s">
        <v>1357</v>
      </c>
      <c r="D353" s="185" t="s">
        <v>4906</v>
      </c>
      <c r="E353" s="46" t="s">
        <v>1427</v>
      </c>
      <c r="F353" s="46" t="s">
        <v>333</v>
      </c>
      <c r="G353" s="46" t="s">
        <v>333</v>
      </c>
      <c r="H353" s="46" t="s">
        <v>1224</v>
      </c>
      <c r="I353" s="46" t="s">
        <v>4105</v>
      </c>
      <c r="J353" s="46" t="s">
        <v>4106</v>
      </c>
      <c r="K353" s="46" t="s">
        <v>333</v>
      </c>
      <c r="L353" s="46" t="s">
        <v>1156</v>
      </c>
      <c r="M353" s="68" t="s">
        <v>333</v>
      </c>
      <c r="N353" s="69">
        <v>1.42</v>
      </c>
      <c r="O353" s="68" t="s">
        <v>333</v>
      </c>
      <c r="P353" s="69">
        <f t="shared" si="126"/>
        <v>1.3915999999999999</v>
      </c>
      <c r="Q353" s="50">
        <v>350</v>
      </c>
      <c r="R353" s="50">
        <v>500</v>
      </c>
      <c r="S353" s="51">
        <v>36</v>
      </c>
      <c r="T353" s="48">
        <f t="shared" si="134"/>
        <v>6300</v>
      </c>
      <c r="U353" s="52"/>
      <c r="V353" s="50">
        <v>1</v>
      </c>
      <c r="W353" s="53">
        <v>1.42</v>
      </c>
      <c r="X353" s="196">
        <f t="shared" si="119"/>
        <v>1.3915999999999999</v>
      </c>
      <c r="Y353" s="50">
        <v>360</v>
      </c>
      <c r="Z353" s="50">
        <v>500</v>
      </c>
      <c r="AA353" s="50">
        <v>37</v>
      </c>
      <c r="AB353" s="48">
        <f t="shared" si="135"/>
        <v>6660</v>
      </c>
      <c r="AC353" s="52"/>
      <c r="AD353" s="50">
        <v>5</v>
      </c>
      <c r="AE353" s="54">
        <v>7.98</v>
      </c>
      <c r="AF353" s="197">
        <f t="shared" si="125"/>
        <v>6.9580000000000002</v>
      </c>
      <c r="AG353" s="50">
        <v>39</v>
      </c>
      <c r="AH353" s="50">
        <v>39</v>
      </c>
      <c r="AI353" s="50">
        <v>25</v>
      </c>
      <c r="AJ353" s="167">
        <f>AG353*AH353*AI353/1000000</f>
        <v>3.8025000000000003E-2</v>
      </c>
      <c r="AK353" s="55"/>
      <c r="AL353" s="56" t="s">
        <v>3874</v>
      </c>
      <c r="AM353" s="56">
        <v>4203100000</v>
      </c>
      <c r="AN353" s="19"/>
      <c r="AO353" s="105" t="s">
        <v>4311</v>
      </c>
      <c r="AP353" s="219"/>
      <c r="AQ353" s="55" t="s">
        <v>4312</v>
      </c>
      <c r="AR353" s="73"/>
      <c r="AS353" s="166" t="s">
        <v>4172</v>
      </c>
      <c r="AT353" s="219"/>
      <c r="AU353" s="106" t="s">
        <v>4317</v>
      </c>
      <c r="AV353" s="61"/>
      <c r="AW353" s="63" t="s">
        <v>3138</v>
      </c>
      <c r="AX353" s="17"/>
      <c r="AY353" s="71" t="s">
        <v>4314</v>
      </c>
      <c r="AZ353" s="17"/>
      <c r="BA353" s="63" t="s">
        <v>3139</v>
      </c>
      <c r="BB353" s="73"/>
      <c r="BC353" s="106" t="s">
        <v>4318</v>
      </c>
      <c r="BD353" s="104"/>
      <c r="BE353" s="63" t="s">
        <v>3140</v>
      </c>
      <c r="BF353" s="73"/>
      <c r="BG353" s="63" t="s">
        <v>3141</v>
      </c>
      <c r="BH353" s="73"/>
      <c r="BI353" s="63" t="s">
        <v>3142</v>
      </c>
      <c r="BJ353" s="17"/>
      <c r="BK353" s="63" t="s">
        <v>3143</v>
      </c>
      <c r="BL353" s="17"/>
      <c r="BM353" s="178" t="s">
        <v>4315</v>
      </c>
      <c r="BN353" s="17"/>
      <c r="BO353" s="106" t="s">
        <v>4319</v>
      </c>
      <c r="BP353" s="219"/>
      <c r="BQ353" s="72" t="s">
        <v>4316</v>
      </c>
      <c r="BR353" s="17"/>
    </row>
    <row r="354" spans="1:70" s="21" customFormat="1" ht="13.5" customHeight="1" x14ac:dyDescent="0.2">
      <c r="A354" s="55" t="s">
        <v>119</v>
      </c>
      <c r="B354" s="67">
        <v>8718564522464</v>
      </c>
      <c r="C354" s="66" t="s">
        <v>1355</v>
      </c>
      <c r="D354" s="185" t="s">
        <v>4904</v>
      </c>
      <c r="E354" s="46" t="s">
        <v>1427</v>
      </c>
      <c r="F354" s="46" t="s">
        <v>333</v>
      </c>
      <c r="G354" s="46" t="s">
        <v>333</v>
      </c>
      <c r="H354" s="46" t="s">
        <v>1202</v>
      </c>
      <c r="I354" s="46" t="s">
        <v>4103</v>
      </c>
      <c r="J354" s="46" t="s">
        <v>4104</v>
      </c>
      <c r="K354" s="46" t="s">
        <v>333</v>
      </c>
      <c r="L354" s="46" t="s">
        <v>1156</v>
      </c>
      <c r="M354" s="68" t="s">
        <v>333</v>
      </c>
      <c r="N354" s="69">
        <v>2.52</v>
      </c>
      <c r="O354" s="68" t="s">
        <v>333</v>
      </c>
      <c r="P354" s="69">
        <f t="shared" si="126"/>
        <v>2.4695999999999998</v>
      </c>
      <c r="Q354" s="50">
        <v>350</v>
      </c>
      <c r="R354" s="50">
        <v>600</v>
      </c>
      <c r="S354" s="51">
        <v>37</v>
      </c>
      <c r="T354" s="48">
        <f t="shared" si="122"/>
        <v>7770</v>
      </c>
      <c r="U354" s="52"/>
      <c r="V354" s="50">
        <v>1</v>
      </c>
      <c r="W354" s="53">
        <v>2.52</v>
      </c>
      <c r="X354" s="196">
        <f t="shared" si="119"/>
        <v>2.4695999999999998</v>
      </c>
      <c r="Y354" s="50">
        <v>350</v>
      </c>
      <c r="Z354" s="50">
        <v>600</v>
      </c>
      <c r="AA354" s="50">
        <v>37</v>
      </c>
      <c r="AB354" s="48">
        <f t="shared" si="123"/>
        <v>7770</v>
      </c>
      <c r="AC354" s="52"/>
      <c r="AD354" s="50">
        <v>5</v>
      </c>
      <c r="AE354" s="54">
        <v>12.98</v>
      </c>
      <c r="AF354" s="197">
        <f t="shared" si="125"/>
        <v>12.347999999999999</v>
      </c>
      <c r="AG354" s="50">
        <v>39</v>
      </c>
      <c r="AH354" s="50">
        <v>39</v>
      </c>
      <c r="AI354" s="50">
        <v>23</v>
      </c>
      <c r="AJ354" s="167">
        <f t="shared" si="111"/>
        <v>3.4983E-2</v>
      </c>
      <c r="AK354" s="55"/>
      <c r="AL354" s="56" t="s">
        <v>3874</v>
      </c>
      <c r="AM354" s="56">
        <v>4203100000</v>
      </c>
      <c r="AN354" s="19"/>
      <c r="AO354" s="78" t="s">
        <v>3144</v>
      </c>
      <c r="AQ354" s="55" t="s">
        <v>3145</v>
      </c>
      <c r="AR354" s="73"/>
      <c r="AS354" s="166" t="s">
        <v>4173</v>
      </c>
      <c r="AU354" s="78" t="s">
        <v>3146</v>
      </c>
      <c r="AV354" s="61"/>
      <c r="AW354" s="55" t="s">
        <v>3147</v>
      </c>
      <c r="AX354" s="17"/>
      <c r="AY354" s="71" t="s">
        <v>3148</v>
      </c>
      <c r="AZ354" s="17"/>
      <c r="BA354" s="55" t="s">
        <v>3149</v>
      </c>
      <c r="BB354" s="73"/>
      <c r="BC354" s="78" t="s">
        <v>3150</v>
      </c>
      <c r="BD354" s="104"/>
      <c r="BE354" s="55" t="s">
        <v>3151</v>
      </c>
      <c r="BF354" s="73"/>
      <c r="BG354" s="55" t="s">
        <v>3152</v>
      </c>
      <c r="BH354" s="73"/>
      <c r="BI354" s="55" t="s">
        <v>3153</v>
      </c>
      <c r="BJ354" s="17"/>
      <c r="BK354" s="78" t="s">
        <v>3154</v>
      </c>
      <c r="BL354" s="17"/>
      <c r="BM354" s="169" t="s">
        <v>4004</v>
      </c>
      <c r="BN354" s="17"/>
      <c r="BO354" s="78" t="s">
        <v>3155</v>
      </c>
      <c r="BQ354" s="72" t="s">
        <v>3156</v>
      </c>
    </row>
    <row r="355" spans="1:70" s="21" customFormat="1" ht="13.5" customHeight="1" x14ac:dyDescent="0.2">
      <c r="A355" s="55" t="s">
        <v>120</v>
      </c>
      <c r="B355" s="67">
        <v>8718564522471</v>
      </c>
      <c r="C355" s="66" t="s">
        <v>1356</v>
      </c>
      <c r="D355" s="185" t="s">
        <v>4905</v>
      </c>
      <c r="E355" s="46" t="s">
        <v>1427</v>
      </c>
      <c r="F355" s="46" t="s">
        <v>333</v>
      </c>
      <c r="G355" s="46" t="s">
        <v>333</v>
      </c>
      <c r="H355" s="46" t="s">
        <v>1224</v>
      </c>
      <c r="I355" s="46" t="s">
        <v>4105</v>
      </c>
      <c r="J355" s="46" t="s">
        <v>4106</v>
      </c>
      <c r="K355" s="46" t="s">
        <v>333</v>
      </c>
      <c r="L355" s="46" t="s">
        <v>1156</v>
      </c>
      <c r="M355" s="68" t="s">
        <v>333</v>
      </c>
      <c r="N355" s="69">
        <v>2.3199999999999998</v>
      </c>
      <c r="O355" s="68" t="s">
        <v>333</v>
      </c>
      <c r="P355" s="69">
        <f t="shared" si="126"/>
        <v>2.2735999999999996</v>
      </c>
      <c r="Q355" s="50">
        <v>370</v>
      </c>
      <c r="R355" s="50">
        <v>500</v>
      </c>
      <c r="S355" s="51">
        <v>37</v>
      </c>
      <c r="T355" s="48">
        <f t="shared" si="122"/>
        <v>6845</v>
      </c>
      <c r="U355" s="52"/>
      <c r="V355" s="50">
        <v>1</v>
      </c>
      <c r="W355" s="53">
        <v>2.3199999999999998</v>
      </c>
      <c r="X355" s="196">
        <f t="shared" si="119"/>
        <v>2.2735999999999996</v>
      </c>
      <c r="Y355" s="50">
        <v>370</v>
      </c>
      <c r="Z355" s="50">
        <v>500</v>
      </c>
      <c r="AA355" s="50">
        <v>37</v>
      </c>
      <c r="AB355" s="48">
        <f t="shared" si="123"/>
        <v>6845</v>
      </c>
      <c r="AC355" s="52"/>
      <c r="AD355" s="50">
        <v>5</v>
      </c>
      <c r="AE355" s="54">
        <v>11.98</v>
      </c>
      <c r="AF355" s="197">
        <f t="shared" si="125"/>
        <v>11.367999999999999</v>
      </c>
      <c r="AG355" s="50">
        <v>39</v>
      </c>
      <c r="AH355" s="50">
        <v>37</v>
      </c>
      <c r="AI355" s="50">
        <v>28</v>
      </c>
      <c r="AJ355" s="167">
        <f t="shared" si="111"/>
        <v>4.0404000000000002E-2</v>
      </c>
      <c r="AK355" s="55"/>
      <c r="AL355" s="56" t="s">
        <v>3874</v>
      </c>
      <c r="AM355" s="56">
        <v>4203100000</v>
      </c>
      <c r="AN355" s="19"/>
      <c r="AO355" s="78" t="s">
        <v>3157</v>
      </c>
      <c r="AQ355" s="55" t="s">
        <v>3158</v>
      </c>
      <c r="AR355" s="73"/>
      <c r="AS355" s="166" t="s">
        <v>4174</v>
      </c>
      <c r="AU355" s="78" t="s">
        <v>3159</v>
      </c>
      <c r="AV355" s="61"/>
      <c r="AW355" s="63" t="s">
        <v>3160</v>
      </c>
      <c r="AX355" s="17"/>
      <c r="AY355" s="71" t="s">
        <v>3161</v>
      </c>
      <c r="AZ355" s="17"/>
      <c r="BA355" s="63" t="s">
        <v>3162</v>
      </c>
      <c r="BB355" s="73"/>
      <c r="BC355" s="78" t="s">
        <v>3163</v>
      </c>
      <c r="BD355" s="73"/>
      <c r="BE355" s="55" t="s">
        <v>3164</v>
      </c>
      <c r="BF355" s="73"/>
      <c r="BG355" s="55" t="s">
        <v>3165</v>
      </c>
      <c r="BH355" s="73"/>
      <c r="BI355" s="55" t="s">
        <v>3166</v>
      </c>
      <c r="BJ355" s="17"/>
      <c r="BK355" s="78" t="s">
        <v>3167</v>
      </c>
      <c r="BL355" s="17"/>
      <c r="BM355" s="169" t="s">
        <v>4002</v>
      </c>
      <c r="BN355" s="17"/>
      <c r="BO355" s="78" t="s">
        <v>3168</v>
      </c>
      <c r="BQ355" s="72" t="s">
        <v>3169</v>
      </c>
    </row>
    <row r="356" spans="1:70" s="21" customFormat="1" ht="13.5" customHeight="1" x14ac:dyDescent="0.2">
      <c r="A356" s="55" t="s">
        <v>768</v>
      </c>
      <c r="B356" s="67">
        <v>8718564523508</v>
      </c>
      <c r="C356" s="66" t="s">
        <v>1357</v>
      </c>
      <c r="D356" s="185" t="s">
        <v>4906</v>
      </c>
      <c r="E356" s="46" t="s">
        <v>1427</v>
      </c>
      <c r="F356" s="46" t="s">
        <v>333</v>
      </c>
      <c r="G356" s="46" t="s">
        <v>333</v>
      </c>
      <c r="H356" s="46" t="s">
        <v>1224</v>
      </c>
      <c r="I356" s="46" t="s">
        <v>4105</v>
      </c>
      <c r="J356" s="46" t="s">
        <v>4106</v>
      </c>
      <c r="K356" s="46" t="s">
        <v>333</v>
      </c>
      <c r="L356" s="46" t="s">
        <v>1156</v>
      </c>
      <c r="M356" s="68" t="s">
        <v>333</v>
      </c>
      <c r="N356" s="69">
        <v>2.52</v>
      </c>
      <c r="O356" s="68" t="s">
        <v>333</v>
      </c>
      <c r="P356" s="69">
        <f t="shared" si="126"/>
        <v>2.4695999999999998</v>
      </c>
      <c r="Q356" s="50">
        <v>370</v>
      </c>
      <c r="R356" s="50">
        <v>500</v>
      </c>
      <c r="S356" s="51">
        <v>37</v>
      </c>
      <c r="T356" s="48">
        <f t="shared" si="122"/>
        <v>6845</v>
      </c>
      <c r="U356" s="52"/>
      <c r="V356" s="50">
        <v>1</v>
      </c>
      <c r="W356" s="53">
        <v>2.52</v>
      </c>
      <c r="X356" s="196">
        <f t="shared" si="119"/>
        <v>2.4695999999999998</v>
      </c>
      <c r="Y356" s="50">
        <v>370</v>
      </c>
      <c r="Z356" s="50">
        <v>500</v>
      </c>
      <c r="AA356" s="50">
        <v>37</v>
      </c>
      <c r="AB356" s="48">
        <f t="shared" si="123"/>
        <v>6845</v>
      </c>
      <c r="AC356" s="52"/>
      <c r="AD356" s="50">
        <v>5</v>
      </c>
      <c r="AE356" s="54">
        <v>14.18</v>
      </c>
      <c r="AF356" s="197">
        <f t="shared" si="125"/>
        <v>12.347999999999999</v>
      </c>
      <c r="AG356" s="50">
        <v>39</v>
      </c>
      <c r="AH356" s="50">
        <v>37</v>
      </c>
      <c r="AI356" s="50">
        <v>28</v>
      </c>
      <c r="AJ356" s="167">
        <f>AG356*AH356*AI356/1000000</f>
        <v>4.0404000000000002E-2</v>
      </c>
      <c r="AK356" s="55"/>
      <c r="AL356" s="56" t="s">
        <v>3874</v>
      </c>
      <c r="AM356" s="56">
        <v>4203100000</v>
      </c>
      <c r="AN356" s="19"/>
      <c r="AO356" s="105" t="s">
        <v>3170</v>
      </c>
      <c r="AQ356" s="55" t="s">
        <v>3171</v>
      </c>
      <c r="AR356" s="73"/>
      <c r="AS356" s="166" t="s">
        <v>4172</v>
      </c>
      <c r="AU356" s="106" t="s">
        <v>3172</v>
      </c>
      <c r="AV356" s="61"/>
      <c r="AW356" s="63" t="s">
        <v>3138</v>
      </c>
      <c r="AX356" s="17"/>
      <c r="AY356" s="71" t="s">
        <v>3173</v>
      </c>
      <c r="AZ356" s="17"/>
      <c r="BA356" s="63" t="s">
        <v>3139</v>
      </c>
      <c r="BB356" s="73"/>
      <c r="BC356" s="106" t="s">
        <v>3174</v>
      </c>
      <c r="BD356" s="73"/>
      <c r="BE356" s="63" t="s">
        <v>3140</v>
      </c>
      <c r="BF356" s="73"/>
      <c r="BG356" s="63" t="s">
        <v>3141</v>
      </c>
      <c r="BH356" s="73"/>
      <c r="BI356" s="63" t="s">
        <v>3142</v>
      </c>
      <c r="BJ356" s="17"/>
      <c r="BK356" s="63" t="s">
        <v>3143</v>
      </c>
      <c r="BL356" s="17"/>
      <c r="BM356" s="178" t="s">
        <v>4003</v>
      </c>
      <c r="BN356" s="17"/>
      <c r="BO356" s="106" t="s">
        <v>3175</v>
      </c>
      <c r="BQ356" s="72" t="s">
        <v>3176</v>
      </c>
    </row>
    <row r="357" spans="1:70" s="21" customFormat="1" ht="13.5" customHeight="1" x14ac:dyDescent="0.2">
      <c r="A357" s="55" t="s">
        <v>121</v>
      </c>
      <c r="B357" s="67">
        <v>8718564522488</v>
      </c>
      <c r="C357" s="66" t="s">
        <v>1355</v>
      </c>
      <c r="D357" s="185" t="s">
        <v>4904</v>
      </c>
      <c r="E357" s="46" t="s">
        <v>1427</v>
      </c>
      <c r="F357" s="46" t="s">
        <v>333</v>
      </c>
      <c r="G357" s="46" t="s">
        <v>333</v>
      </c>
      <c r="H357" s="46" t="s">
        <v>1202</v>
      </c>
      <c r="I357" s="46" t="s">
        <v>4103</v>
      </c>
      <c r="J357" s="46" t="s">
        <v>4104</v>
      </c>
      <c r="K357" s="46" t="s">
        <v>333</v>
      </c>
      <c r="L357" s="46" t="s">
        <v>1156</v>
      </c>
      <c r="M357" s="68" t="s">
        <v>333</v>
      </c>
      <c r="N357" s="69">
        <v>2.48</v>
      </c>
      <c r="O357" s="68" t="s">
        <v>333</v>
      </c>
      <c r="P357" s="69">
        <f t="shared" si="126"/>
        <v>2.4304000000000001</v>
      </c>
      <c r="Q357" s="50">
        <v>360</v>
      </c>
      <c r="R357" s="50">
        <v>600</v>
      </c>
      <c r="S357" s="51">
        <v>38</v>
      </c>
      <c r="T357" s="48">
        <f t="shared" si="122"/>
        <v>8208</v>
      </c>
      <c r="U357" s="52"/>
      <c r="V357" s="50">
        <v>1</v>
      </c>
      <c r="W357" s="53">
        <v>2.48</v>
      </c>
      <c r="X357" s="196">
        <f t="shared" si="119"/>
        <v>2.4304000000000001</v>
      </c>
      <c r="Y357" s="50">
        <v>360</v>
      </c>
      <c r="Z357" s="50">
        <v>600</v>
      </c>
      <c r="AA357" s="50">
        <v>38</v>
      </c>
      <c r="AB357" s="48">
        <f t="shared" si="123"/>
        <v>8208</v>
      </c>
      <c r="AC357" s="52"/>
      <c r="AD357" s="50">
        <v>5</v>
      </c>
      <c r="AE357" s="54">
        <v>13.04</v>
      </c>
      <c r="AF357" s="197">
        <f t="shared" si="125"/>
        <v>12.152000000000001</v>
      </c>
      <c r="AG357" s="50">
        <v>39</v>
      </c>
      <c r="AH357" s="50">
        <v>39</v>
      </c>
      <c r="AI357" s="50">
        <v>23</v>
      </c>
      <c r="AJ357" s="167">
        <f t="shared" si="111"/>
        <v>3.4983E-2</v>
      </c>
      <c r="AK357" s="55"/>
      <c r="AL357" s="56" t="s">
        <v>3874</v>
      </c>
      <c r="AM357" s="56">
        <v>4203100000</v>
      </c>
      <c r="AN357" s="19"/>
      <c r="AO357" s="78" t="s">
        <v>3177</v>
      </c>
      <c r="AQ357" s="55" t="s">
        <v>3178</v>
      </c>
      <c r="AR357" s="73"/>
      <c r="AS357" s="166" t="s">
        <v>4175</v>
      </c>
      <c r="AU357" s="78" t="s">
        <v>3179</v>
      </c>
      <c r="AV357" s="61"/>
      <c r="AW357" s="55" t="s">
        <v>3180</v>
      </c>
      <c r="AX357" s="17"/>
      <c r="AY357" s="71" t="s">
        <v>3181</v>
      </c>
      <c r="AZ357" s="17"/>
      <c r="BA357" s="55" t="s">
        <v>3182</v>
      </c>
      <c r="BB357" s="73"/>
      <c r="BC357" s="78" t="s">
        <v>3183</v>
      </c>
      <c r="BD357" s="104"/>
      <c r="BE357" s="55" t="s">
        <v>3184</v>
      </c>
      <c r="BF357" s="73"/>
      <c r="BG357" s="55" t="s">
        <v>3185</v>
      </c>
      <c r="BH357" s="73"/>
      <c r="BI357" s="55" t="s">
        <v>3186</v>
      </c>
      <c r="BJ357" s="17"/>
      <c r="BK357" s="78" t="s">
        <v>3187</v>
      </c>
      <c r="BL357" s="17"/>
      <c r="BM357" s="169" t="s">
        <v>4005</v>
      </c>
      <c r="BN357" s="17"/>
      <c r="BO357" s="78" t="s">
        <v>3188</v>
      </c>
      <c r="BQ357" s="72" t="s">
        <v>3189</v>
      </c>
    </row>
    <row r="358" spans="1:70" s="21" customFormat="1" ht="13.5" customHeight="1" x14ac:dyDescent="0.2">
      <c r="A358" s="55" t="s">
        <v>122</v>
      </c>
      <c r="B358" s="67">
        <v>8718564522495</v>
      </c>
      <c r="C358" s="66" t="s">
        <v>1356</v>
      </c>
      <c r="D358" s="185" t="s">
        <v>4905</v>
      </c>
      <c r="E358" s="46" t="s">
        <v>1427</v>
      </c>
      <c r="F358" s="46" t="s">
        <v>333</v>
      </c>
      <c r="G358" s="46" t="s">
        <v>333</v>
      </c>
      <c r="H358" s="46" t="s">
        <v>1224</v>
      </c>
      <c r="I358" s="46" t="s">
        <v>4105</v>
      </c>
      <c r="J358" s="46" t="s">
        <v>4106</v>
      </c>
      <c r="K358" s="46" t="s">
        <v>333</v>
      </c>
      <c r="L358" s="46" t="s">
        <v>1156</v>
      </c>
      <c r="M358" s="68" t="s">
        <v>333</v>
      </c>
      <c r="N358" s="69">
        <v>2.2000000000000002</v>
      </c>
      <c r="O358" s="68" t="s">
        <v>333</v>
      </c>
      <c r="P358" s="69">
        <f t="shared" si="126"/>
        <v>2.1560000000000001</v>
      </c>
      <c r="Q358" s="50">
        <v>370</v>
      </c>
      <c r="R358" s="50">
        <v>400</v>
      </c>
      <c r="S358" s="51">
        <v>37</v>
      </c>
      <c r="T358" s="48">
        <f t="shared" si="122"/>
        <v>5476</v>
      </c>
      <c r="U358" s="52"/>
      <c r="V358" s="50">
        <v>1</v>
      </c>
      <c r="W358" s="53">
        <v>2.2000000000000002</v>
      </c>
      <c r="X358" s="196">
        <f t="shared" si="119"/>
        <v>2.1560000000000001</v>
      </c>
      <c r="Y358" s="50">
        <v>370</v>
      </c>
      <c r="Z358" s="50">
        <v>400</v>
      </c>
      <c r="AA358" s="50">
        <v>37</v>
      </c>
      <c r="AB358" s="48">
        <f t="shared" si="123"/>
        <v>5476</v>
      </c>
      <c r="AC358" s="52"/>
      <c r="AD358" s="50">
        <v>5</v>
      </c>
      <c r="AE358" s="54">
        <v>10.98</v>
      </c>
      <c r="AF358" s="197">
        <f t="shared" si="125"/>
        <v>10.780000000000001</v>
      </c>
      <c r="AG358" s="50">
        <v>39</v>
      </c>
      <c r="AH358" s="50">
        <v>39</v>
      </c>
      <c r="AI358" s="50">
        <v>23</v>
      </c>
      <c r="AJ358" s="167">
        <f t="shared" si="111"/>
        <v>3.4983E-2</v>
      </c>
      <c r="AK358" s="55"/>
      <c r="AL358" s="56" t="s">
        <v>3874</v>
      </c>
      <c r="AM358" s="56">
        <v>4203100000</v>
      </c>
      <c r="AN358" s="19"/>
      <c r="AO358" s="78" t="s">
        <v>3190</v>
      </c>
      <c r="AQ358" s="55" t="s">
        <v>3191</v>
      </c>
      <c r="AR358" s="73"/>
      <c r="AS358" s="166" t="s">
        <v>4176</v>
      </c>
      <c r="AU358" s="78" t="s">
        <v>3192</v>
      </c>
      <c r="AV358" s="61"/>
      <c r="AW358" s="63" t="s">
        <v>3193</v>
      </c>
      <c r="AX358" s="17"/>
      <c r="AY358" s="71" t="s">
        <v>3194</v>
      </c>
      <c r="AZ358" s="17"/>
      <c r="BA358" s="63" t="s">
        <v>3195</v>
      </c>
      <c r="BB358" s="73"/>
      <c r="BC358" s="78" t="s">
        <v>3196</v>
      </c>
      <c r="BD358" s="104"/>
      <c r="BE358" s="55" t="s">
        <v>3197</v>
      </c>
      <c r="BF358" s="73"/>
      <c r="BG358" s="55" t="s">
        <v>3198</v>
      </c>
      <c r="BH358" s="73"/>
      <c r="BI358" s="55" t="s">
        <v>3199</v>
      </c>
      <c r="BJ358" s="17"/>
      <c r="BK358" s="78" t="s">
        <v>3200</v>
      </c>
      <c r="BL358" s="17"/>
      <c r="BM358" s="169" t="s">
        <v>4006</v>
      </c>
      <c r="BN358" s="17"/>
      <c r="BO358" s="78" t="s">
        <v>3201</v>
      </c>
      <c r="BQ358" s="72" t="s">
        <v>3202</v>
      </c>
    </row>
    <row r="359" spans="1:70" s="21" customFormat="1" ht="13.5" customHeight="1" x14ac:dyDescent="0.2">
      <c r="A359" s="55" t="s">
        <v>123</v>
      </c>
      <c r="B359" s="67">
        <v>8718564522501</v>
      </c>
      <c r="C359" s="66" t="s">
        <v>1355</v>
      </c>
      <c r="D359" s="185" t="s">
        <v>4904</v>
      </c>
      <c r="E359" s="46" t="s">
        <v>1427</v>
      </c>
      <c r="F359" s="46" t="s">
        <v>333</v>
      </c>
      <c r="G359" s="46" t="s">
        <v>333</v>
      </c>
      <c r="H359" s="46" t="s">
        <v>1202</v>
      </c>
      <c r="I359" s="46" t="s">
        <v>4103</v>
      </c>
      <c r="J359" s="46" t="s">
        <v>4104</v>
      </c>
      <c r="K359" s="46" t="s">
        <v>333</v>
      </c>
      <c r="L359" s="46" t="s">
        <v>1156</v>
      </c>
      <c r="M359" s="68" t="s">
        <v>333</v>
      </c>
      <c r="N359" s="69">
        <v>2.72</v>
      </c>
      <c r="O359" s="68" t="s">
        <v>333</v>
      </c>
      <c r="P359" s="69">
        <f t="shared" si="126"/>
        <v>2.6656</v>
      </c>
      <c r="Q359" s="50">
        <v>370</v>
      </c>
      <c r="R359" s="50">
        <v>650</v>
      </c>
      <c r="S359" s="51">
        <v>39</v>
      </c>
      <c r="T359" s="48">
        <f t="shared" si="122"/>
        <v>9379.5</v>
      </c>
      <c r="U359" s="52"/>
      <c r="V359" s="50">
        <v>1</v>
      </c>
      <c r="W359" s="53">
        <v>2.72</v>
      </c>
      <c r="X359" s="196">
        <f t="shared" si="119"/>
        <v>2.6656</v>
      </c>
      <c r="Y359" s="50">
        <v>370</v>
      </c>
      <c r="Z359" s="50">
        <v>650</v>
      </c>
      <c r="AA359" s="50">
        <v>39</v>
      </c>
      <c r="AB359" s="48">
        <f t="shared" si="123"/>
        <v>9379.5</v>
      </c>
      <c r="AC359" s="52"/>
      <c r="AD359" s="50">
        <v>5</v>
      </c>
      <c r="AE359" s="54">
        <v>14.64</v>
      </c>
      <c r="AF359" s="197">
        <f t="shared" si="125"/>
        <v>13.327999999999999</v>
      </c>
      <c r="AG359" s="50">
        <v>39</v>
      </c>
      <c r="AH359" s="50">
        <v>39</v>
      </c>
      <c r="AI359" s="50">
        <v>23</v>
      </c>
      <c r="AJ359" s="167">
        <f t="shared" si="111"/>
        <v>3.4983E-2</v>
      </c>
      <c r="AK359" s="55"/>
      <c r="AL359" s="56" t="s">
        <v>3874</v>
      </c>
      <c r="AM359" s="56">
        <v>4203100000</v>
      </c>
      <c r="AN359" s="19"/>
      <c r="AO359" s="78" t="s">
        <v>3203</v>
      </c>
      <c r="AQ359" s="55" t="s">
        <v>3204</v>
      </c>
      <c r="AR359" s="73"/>
      <c r="AS359" s="166" t="s">
        <v>4177</v>
      </c>
      <c r="AU359" s="78" t="s">
        <v>3205</v>
      </c>
      <c r="AV359" s="61"/>
      <c r="AW359" s="55" t="s">
        <v>3206</v>
      </c>
      <c r="AX359" s="17"/>
      <c r="AY359" s="71" t="s">
        <v>3207</v>
      </c>
      <c r="AZ359" s="17"/>
      <c r="BA359" s="55" t="s">
        <v>3208</v>
      </c>
      <c r="BB359" s="73"/>
      <c r="BC359" s="78" t="s">
        <v>3209</v>
      </c>
      <c r="BD359" s="104"/>
      <c r="BE359" s="55" t="s">
        <v>3210</v>
      </c>
      <c r="BF359" s="73"/>
      <c r="BG359" s="55" t="s">
        <v>3211</v>
      </c>
      <c r="BH359" s="73"/>
      <c r="BI359" s="55" t="s">
        <v>3212</v>
      </c>
      <c r="BJ359" s="17"/>
      <c r="BK359" s="78" t="s">
        <v>3213</v>
      </c>
      <c r="BL359" s="17"/>
      <c r="BM359" s="169" t="s">
        <v>4007</v>
      </c>
      <c r="BN359" s="17"/>
      <c r="BO359" s="78" t="s">
        <v>3214</v>
      </c>
      <c r="BQ359" s="72" t="s">
        <v>3215</v>
      </c>
    </row>
    <row r="360" spans="1:70" s="21" customFormat="1" ht="13.5" customHeight="1" x14ac:dyDescent="0.2">
      <c r="A360" s="55" t="s">
        <v>124</v>
      </c>
      <c r="B360" s="67">
        <v>8718564522518</v>
      </c>
      <c r="C360" s="66" t="s">
        <v>1356</v>
      </c>
      <c r="D360" s="185" t="s">
        <v>4905</v>
      </c>
      <c r="E360" s="46" t="s">
        <v>1427</v>
      </c>
      <c r="F360" s="46" t="s">
        <v>333</v>
      </c>
      <c r="G360" s="46" t="s">
        <v>333</v>
      </c>
      <c r="H360" s="46" t="s">
        <v>1224</v>
      </c>
      <c r="I360" s="46" t="s">
        <v>4105</v>
      </c>
      <c r="J360" s="46" t="s">
        <v>4106</v>
      </c>
      <c r="K360" s="46" t="s">
        <v>333</v>
      </c>
      <c r="L360" s="46" t="s">
        <v>1156</v>
      </c>
      <c r="M360" s="68" t="s">
        <v>333</v>
      </c>
      <c r="N360" s="69">
        <v>2.5299999999999998</v>
      </c>
      <c r="O360" s="68" t="s">
        <v>333</v>
      </c>
      <c r="P360" s="69">
        <f t="shared" si="126"/>
        <v>2.4793999999999996</v>
      </c>
      <c r="Q360" s="50">
        <v>370</v>
      </c>
      <c r="R360" s="50">
        <v>650</v>
      </c>
      <c r="S360" s="51">
        <v>39</v>
      </c>
      <c r="T360" s="48">
        <f t="shared" si="122"/>
        <v>9379.5</v>
      </c>
      <c r="U360" s="52"/>
      <c r="V360" s="50">
        <v>1</v>
      </c>
      <c r="W360" s="53">
        <v>2.5299999999999998</v>
      </c>
      <c r="X360" s="196">
        <f t="shared" si="119"/>
        <v>2.4793999999999996</v>
      </c>
      <c r="Y360" s="50">
        <v>370</v>
      </c>
      <c r="Z360" s="50">
        <v>650</v>
      </c>
      <c r="AA360" s="50">
        <v>39</v>
      </c>
      <c r="AB360" s="48">
        <f t="shared" si="123"/>
        <v>9379.5</v>
      </c>
      <c r="AC360" s="52"/>
      <c r="AD360" s="50">
        <v>5</v>
      </c>
      <c r="AE360" s="54">
        <v>12.74</v>
      </c>
      <c r="AF360" s="197">
        <f t="shared" si="125"/>
        <v>12.396999999999998</v>
      </c>
      <c r="AG360" s="50">
        <v>39</v>
      </c>
      <c r="AH360" s="50">
        <v>37</v>
      </c>
      <c r="AI360" s="50">
        <v>28</v>
      </c>
      <c r="AJ360" s="167">
        <f>AG360*AH360*AI360/1000000</f>
        <v>4.0404000000000002E-2</v>
      </c>
      <c r="AK360" s="55"/>
      <c r="AL360" s="56" t="s">
        <v>3874</v>
      </c>
      <c r="AM360" s="56">
        <v>4203100000</v>
      </c>
      <c r="AN360" s="19"/>
      <c r="AO360" s="78" t="s">
        <v>3216</v>
      </c>
      <c r="AQ360" s="55" t="s">
        <v>3217</v>
      </c>
      <c r="AR360" s="73"/>
      <c r="AS360" s="166" t="s">
        <v>4178</v>
      </c>
      <c r="AU360" s="78" t="s">
        <v>3218</v>
      </c>
      <c r="AV360" s="61"/>
      <c r="AW360" s="63" t="s">
        <v>3219</v>
      </c>
      <c r="AX360" s="17"/>
      <c r="AY360" s="71" t="s">
        <v>3220</v>
      </c>
      <c r="AZ360" s="17"/>
      <c r="BA360" s="63" t="s">
        <v>3221</v>
      </c>
      <c r="BB360" s="73"/>
      <c r="BC360" s="78" t="s">
        <v>3222</v>
      </c>
      <c r="BD360" s="104"/>
      <c r="BE360" s="55" t="s">
        <v>3223</v>
      </c>
      <c r="BF360" s="73"/>
      <c r="BG360" s="55" t="s">
        <v>3224</v>
      </c>
      <c r="BH360" s="73"/>
      <c r="BI360" s="55" t="s">
        <v>3225</v>
      </c>
      <c r="BJ360" s="17"/>
      <c r="BK360" s="78" t="s">
        <v>3226</v>
      </c>
      <c r="BL360" s="17"/>
      <c r="BM360" s="169" t="s">
        <v>4008</v>
      </c>
      <c r="BN360" s="17"/>
      <c r="BO360" s="78" t="s">
        <v>3227</v>
      </c>
      <c r="BQ360" s="72" t="s">
        <v>3228</v>
      </c>
    </row>
    <row r="361" spans="1:70" s="21" customFormat="1" ht="13.5" customHeight="1" x14ac:dyDescent="0.2">
      <c r="A361" s="55" t="s">
        <v>125</v>
      </c>
      <c r="B361" s="67">
        <v>8718564522525</v>
      </c>
      <c r="C361" s="66" t="s">
        <v>1355</v>
      </c>
      <c r="D361" s="185" t="s">
        <v>4904</v>
      </c>
      <c r="E361" s="46" t="s">
        <v>1427</v>
      </c>
      <c r="F361" s="46" t="s">
        <v>333</v>
      </c>
      <c r="G361" s="46" t="s">
        <v>333</v>
      </c>
      <c r="H361" s="46" t="s">
        <v>1202</v>
      </c>
      <c r="I361" s="46" t="s">
        <v>4103</v>
      </c>
      <c r="J361" s="46" t="s">
        <v>4104</v>
      </c>
      <c r="K361" s="46" t="s">
        <v>333</v>
      </c>
      <c r="L361" s="46" t="s">
        <v>1156</v>
      </c>
      <c r="M361" s="68" t="s">
        <v>333</v>
      </c>
      <c r="N361" s="69">
        <v>2.78</v>
      </c>
      <c r="O361" s="68" t="s">
        <v>333</v>
      </c>
      <c r="P361" s="69">
        <f t="shared" si="126"/>
        <v>2.7243999999999997</v>
      </c>
      <c r="Q361" s="50">
        <v>370</v>
      </c>
      <c r="R361" s="50">
        <v>660</v>
      </c>
      <c r="S361" s="51">
        <v>39</v>
      </c>
      <c r="T361" s="48">
        <f t="shared" si="122"/>
        <v>9523.7999999999993</v>
      </c>
      <c r="U361" s="52"/>
      <c r="V361" s="50">
        <v>1</v>
      </c>
      <c r="W361" s="53">
        <v>2.78</v>
      </c>
      <c r="X361" s="196">
        <f t="shared" si="119"/>
        <v>2.7243999999999997</v>
      </c>
      <c r="Y361" s="50">
        <v>370</v>
      </c>
      <c r="Z361" s="50">
        <v>660</v>
      </c>
      <c r="AA361" s="50">
        <v>39</v>
      </c>
      <c r="AB361" s="48">
        <f t="shared" si="123"/>
        <v>9523.7999999999993</v>
      </c>
      <c r="AC361" s="52"/>
      <c r="AD361" s="50">
        <v>5</v>
      </c>
      <c r="AE361" s="54">
        <v>15.63</v>
      </c>
      <c r="AF361" s="197">
        <f t="shared" si="125"/>
        <v>13.621999999999998</v>
      </c>
      <c r="AG361" s="50">
        <v>39</v>
      </c>
      <c r="AH361" s="50">
        <v>37</v>
      </c>
      <c r="AI361" s="50">
        <v>28</v>
      </c>
      <c r="AJ361" s="167">
        <f t="shared" ref="AJ361:AJ408" si="137">AG361*AH361*AI361/1000000</f>
        <v>4.0404000000000002E-2</v>
      </c>
      <c r="AK361" s="55"/>
      <c r="AL361" s="56" t="s">
        <v>3874</v>
      </c>
      <c r="AM361" s="56">
        <v>4203100000</v>
      </c>
      <c r="AN361" s="19"/>
      <c r="AO361" s="78" t="s">
        <v>3203</v>
      </c>
      <c r="AQ361" s="55" t="s">
        <v>3204</v>
      </c>
      <c r="AR361" s="73"/>
      <c r="AS361" s="166" t="s">
        <v>4177</v>
      </c>
      <c r="AU361" s="78" t="s">
        <v>3229</v>
      </c>
      <c r="AV361" s="61"/>
      <c r="AW361" s="55" t="s">
        <v>3206</v>
      </c>
      <c r="AX361" s="17"/>
      <c r="AY361" s="71" t="s">
        <v>3207</v>
      </c>
      <c r="AZ361" s="17"/>
      <c r="BA361" s="55" t="s">
        <v>3230</v>
      </c>
      <c r="BB361" s="73"/>
      <c r="BC361" s="78" t="s">
        <v>3231</v>
      </c>
      <c r="BD361" s="104"/>
      <c r="BE361" s="55" t="s">
        <v>3210</v>
      </c>
      <c r="BF361" s="73"/>
      <c r="BG361" s="55" t="s">
        <v>3211</v>
      </c>
      <c r="BH361" s="73"/>
      <c r="BI361" s="55" t="s">
        <v>3212</v>
      </c>
      <c r="BJ361" s="17"/>
      <c r="BK361" s="78" t="s">
        <v>3213</v>
      </c>
      <c r="BL361" s="17"/>
      <c r="BM361" s="169" t="s">
        <v>4007</v>
      </c>
      <c r="BN361" s="17"/>
      <c r="BO361" s="78" t="s">
        <v>3214</v>
      </c>
      <c r="BQ361" s="72" t="s">
        <v>3232</v>
      </c>
    </row>
    <row r="362" spans="1:70" s="21" customFormat="1" ht="13.5" customHeight="1" x14ac:dyDescent="0.2">
      <c r="A362" s="55" t="s">
        <v>126</v>
      </c>
      <c r="B362" s="67">
        <v>8718564522532</v>
      </c>
      <c r="C362" s="66" t="s">
        <v>1358</v>
      </c>
      <c r="D362" s="185" t="s">
        <v>4907</v>
      </c>
      <c r="E362" s="46" t="s">
        <v>1427</v>
      </c>
      <c r="F362" s="46" t="s">
        <v>333</v>
      </c>
      <c r="G362" s="46" t="s">
        <v>333</v>
      </c>
      <c r="H362" s="46" t="s">
        <v>1202</v>
      </c>
      <c r="I362" s="46" t="s">
        <v>4103</v>
      </c>
      <c r="J362" s="46" t="s">
        <v>4104</v>
      </c>
      <c r="K362" s="46" t="s">
        <v>333</v>
      </c>
      <c r="L362" s="46" t="s">
        <v>1156</v>
      </c>
      <c r="M362" s="68" t="s">
        <v>333</v>
      </c>
      <c r="N362" s="69">
        <v>1.03</v>
      </c>
      <c r="O362" s="68" t="s">
        <v>333</v>
      </c>
      <c r="P362" s="69">
        <f t="shared" si="126"/>
        <v>1.0094000000000001</v>
      </c>
      <c r="Q362" s="50">
        <v>290</v>
      </c>
      <c r="R362" s="50">
        <v>340</v>
      </c>
      <c r="S362" s="51">
        <v>25</v>
      </c>
      <c r="T362" s="48">
        <f t="shared" si="122"/>
        <v>2465</v>
      </c>
      <c r="U362" s="52"/>
      <c r="V362" s="50">
        <v>1</v>
      </c>
      <c r="W362" s="53">
        <v>1.03</v>
      </c>
      <c r="X362" s="196">
        <f t="shared" si="119"/>
        <v>1.0094000000000001</v>
      </c>
      <c r="Y362" s="50">
        <v>290</v>
      </c>
      <c r="Z362" s="50">
        <v>340</v>
      </c>
      <c r="AA362" s="50">
        <v>25</v>
      </c>
      <c r="AB362" s="48">
        <f t="shared" si="123"/>
        <v>2465</v>
      </c>
      <c r="AC362" s="52"/>
      <c r="AD362" s="50">
        <v>20</v>
      </c>
      <c r="AE362" s="54">
        <v>21</v>
      </c>
      <c r="AF362" s="197">
        <f t="shared" si="125"/>
        <v>20.188000000000002</v>
      </c>
      <c r="AG362" s="50">
        <v>38</v>
      </c>
      <c r="AH362" s="50">
        <v>35</v>
      </c>
      <c r="AI362" s="50">
        <v>47</v>
      </c>
      <c r="AJ362" s="167">
        <f t="shared" si="137"/>
        <v>6.2509999999999996E-2</v>
      </c>
      <c r="AK362" s="55"/>
      <c r="AL362" s="56" t="s">
        <v>3874</v>
      </c>
      <c r="AM362" s="56">
        <v>4203100000</v>
      </c>
      <c r="AN362" s="19"/>
      <c r="AO362" s="78" t="s">
        <v>3233</v>
      </c>
      <c r="AQ362" s="55" t="s">
        <v>3234</v>
      </c>
      <c r="AR362" s="73"/>
      <c r="AS362" s="55" t="s">
        <v>3235</v>
      </c>
      <c r="AU362" s="78" t="s">
        <v>3236</v>
      </c>
      <c r="AV362" s="61"/>
      <c r="AW362" s="63" t="s">
        <v>3237</v>
      </c>
      <c r="AX362" s="17"/>
      <c r="AY362" s="71" t="s">
        <v>3238</v>
      </c>
      <c r="AZ362" s="17"/>
      <c r="BA362" s="63" t="s">
        <v>3239</v>
      </c>
      <c r="BB362" s="73"/>
      <c r="BC362" s="78" t="s">
        <v>3240</v>
      </c>
      <c r="BD362" s="73"/>
      <c r="BE362" s="55" t="s">
        <v>3241</v>
      </c>
      <c r="BF362" s="73"/>
      <c r="BG362" s="55" t="s">
        <v>3242</v>
      </c>
      <c r="BH362" s="73"/>
      <c r="BI362" s="55" t="s">
        <v>3243</v>
      </c>
      <c r="BJ362" s="17"/>
      <c r="BK362" s="78" t="s">
        <v>3244</v>
      </c>
      <c r="BL362" s="17"/>
      <c r="BM362" s="169" t="s">
        <v>4190</v>
      </c>
      <c r="BN362" s="17"/>
      <c r="BO362" s="78" t="s">
        <v>3245</v>
      </c>
      <c r="BQ362" s="72" t="s">
        <v>3246</v>
      </c>
    </row>
    <row r="363" spans="1:70" s="21" customFormat="1" ht="13.5" customHeight="1" x14ac:dyDescent="0.2">
      <c r="A363" s="55" t="s">
        <v>224</v>
      </c>
      <c r="B363" s="67">
        <v>8718564522549</v>
      </c>
      <c r="C363" s="66" t="s">
        <v>1359</v>
      </c>
      <c r="D363" s="185" t="s">
        <v>4908</v>
      </c>
      <c r="E363" s="46" t="s">
        <v>1427</v>
      </c>
      <c r="F363" s="46" t="s">
        <v>333</v>
      </c>
      <c r="G363" s="46" t="s">
        <v>333</v>
      </c>
      <c r="H363" s="46" t="s">
        <v>1202</v>
      </c>
      <c r="I363" s="46" t="s">
        <v>4103</v>
      </c>
      <c r="J363" s="46" t="s">
        <v>4104</v>
      </c>
      <c r="K363" s="46" t="s">
        <v>333</v>
      </c>
      <c r="L363" s="46" t="s">
        <v>1156</v>
      </c>
      <c r="M363" s="68" t="s">
        <v>333</v>
      </c>
      <c r="N363" s="69">
        <v>2.06</v>
      </c>
      <c r="O363" s="68" t="s">
        <v>333</v>
      </c>
      <c r="P363" s="69">
        <f t="shared" si="126"/>
        <v>2.0188000000000001</v>
      </c>
      <c r="Q363" s="50">
        <v>340</v>
      </c>
      <c r="R363" s="50">
        <v>500</v>
      </c>
      <c r="S363" s="51">
        <v>38</v>
      </c>
      <c r="T363" s="48">
        <f t="shared" si="122"/>
        <v>6460</v>
      </c>
      <c r="U363" s="52"/>
      <c r="V363" s="50">
        <v>1</v>
      </c>
      <c r="W363" s="53">
        <v>2.06</v>
      </c>
      <c r="X363" s="196">
        <f t="shared" si="119"/>
        <v>2.0188000000000001</v>
      </c>
      <c r="Y363" s="50">
        <v>340</v>
      </c>
      <c r="Z363" s="50">
        <v>500</v>
      </c>
      <c r="AA363" s="50">
        <v>38</v>
      </c>
      <c r="AB363" s="48">
        <f t="shared" si="123"/>
        <v>6460</v>
      </c>
      <c r="AC363" s="52"/>
      <c r="AD363" s="50">
        <v>5</v>
      </c>
      <c r="AE363" s="54">
        <v>10.8</v>
      </c>
      <c r="AF363" s="197">
        <f t="shared" si="125"/>
        <v>10.094000000000001</v>
      </c>
      <c r="AG363" s="50">
        <v>39</v>
      </c>
      <c r="AH363" s="50">
        <v>37</v>
      </c>
      <c r="AI363" s="50">
        <v>28</v>
      </c>
      <c r="AJ363" s="167">
        <f t="shared" si="137"/>
        <v>4.0404000000000002E-2</v>
      </c>
      <c r="AK363" s="55"/>
      <c r="AL363" s="56" t="s">
        <v>3874</v>
      </c>
      <c r="AM363" s="56">
        <v>4203100000</v>
      </c>
      <c r="AN363" s="19"/>
      <c r="AO363" s="78" t="s">
        <v>3247</v>
      </c>
      <c r="AQ363" s="55" t="s">
        <v>3248</v>
      </c>
      <c r="AR363" s="73"/>
      <c r="AS363" s="55" t="s">
        <v>3249</v>
      </c>
      <c r="AU363" s="78" t="s">
        <v>3250</v>
      </c>
      <c r="AV363" s="61"/>
      <c r="AW363" s="55" t="s">
        <v>3251</v>
      </c>
      <c r="AX363" s="17"/>
      <c r="AY363" s="71" t="s">
        <v>3252</v>
      </c>
      <c r="AZ363" s="17"/>
      <c r="BA363" s="55" t="s">
        <v>3253</v>
      </c>
      <c r="BB363" s="73"/>
      <c r="BC363" s="78" t="s">
        <v>3254</v>
      </c>
      <c r="BD363" s="104"/>
      <c r="BE363" s="55" t="s">
        <v>3255</v>
      </c>
      <c r="BF363" s="73"/>
      <c r="BG363" s="55" t="s">
        <v>3256</v>
      </c>
      <c r="BH363" s="73"/>
      <c r="BI363" s="55" t="s">
        <v>3257</v>
      </c>
      <c r="BJ363" s="17"/>
      <c r="BK363" s="78" t="s">
        <v>3258</v>
      </c>
      <c r="BL363" s="17"/>
      <c r="BM363" s="169" t="s">
        <v>4009</v>
      </c>
      <c r="BN363" s="17"/>
      <c r="BO363" s="78" t="s">
        <v>3259</v>
      </c>
      <c r="BQ363" s="72" t="s">
        <v>3260</v>
      </c>
    </row>
    <row r="364" spans="1:70" s="21" customFormat="1" ht="13.5" customHeight="1" x14ac:dyDescent="0.2">
      <c r="A364" s="55" t="s">
        <v>225</v>
      </c>
      <c r="B364" s="67">
        <v>8718564522556</v>
      </c>
      <c r="C364" s="66" t="s">
        <v>1359</v>
      </c>
      <c r="D364" s="185" t="s">
        <v>4908</v>
      </c>
      <c r="E364" s="46" t="s">
        <v>1427</v>
      </c>
      <c r="F364" s="46" t="s">
        <v>333</v>
      </c>
      <c r="G364" s="46" t="s">
        <v>333</v>
      </c>
      <c r="H364" s="46" t="s">
        <v>1202</v>
      </c>
      <c r="I364" s="46" t="s">
        <v>4103</v>
      </c>
      <c r="J364" s="46" t="s">
        <v>4104</v>
      </c>
      <c r="K364" s="46" t="s">
        <v>333</v>
      </c>
      <c r="L364" s="46" t="s">
        <v>1156</v>
      </c>
      <c r="M364" s="68" t="s">
        <v>333</v>
      </c>
      <c r="N364" s="69">
        <v>1.94</v>
      </c>
      <c r="O364" s="68" t="s">
        <v>333</v>
      </c>
      <c r="P364" s="69">
        <f t="shared" si="126"/>
        <v>1.9012</v>
      </c>
      <c r="Q364" s="50">
        <v>330</v>
      </c>
      <c r="R364" s="50">
        <v>500</v>
      </c>
      <c r="S364" s="51">
        <v>39</v>
      </c>
      <c r="T364" s="48">
        <f t="shared" si="122"/>
        <v>6435</v>
      </c>
      <c r="U364" s="52"/>
      <c r="V364" s="50">
        <v>1</v>
      </c>
      <c r="W364" s="53">
        <v>1.94</v>
      </c>
      <c r="X364" s="196">
        <f t="shared" si="119"/>
        <v>1.9012</v>
      </c>
      <c r="Y364" s="50">
        <v>330</v>
      </c>
      <c r="Z364" s="50">
        <v>500</v>
      </c>
      <c r="AA364" s="50">
        <v>39</v>
      </c>
      <c r="AB364" s="48">
        <f t="shared" si="123"/>
        <v>6435</v>
      </c>
      <c r="AC364" s="52"/>
      <c r="AD364" s="50">
        <v>5</v>
      </c>
      <c r="AE364" s="54">
        <v>10.6</v>
      </c>
      <c r="AF364" s="197">
        <f t="shared" si="125"/>
        <v>9.5060000000000002</v>
      </c>
      <c r="AG364" s="50">
        <v>39</v>
      </c>
      <c r="AH364" s="50">
        <v>37</v>
      </c>
      <c r="AI364" s="50">
        <v>28</v>
      </c>
      <c r="AJ364" s="167">
        <f t="shared" si="137"/>
        <v>4.0404000000000002E-2</v>
      </c>
      <c r="AK364" s="55"/>
      <c r="AL364" s="56" t="s">
        <v>3874</v>
      </c>
      <c r="AM364" s="56">
        <v>4203100000</v>
      </c>
      <c r="AN364" s="19"/>
      <c r="AO364" s="78" t="s">
        <v>3247</v>
      </c>
      <c r="AQ364" s="55" t="s">
        <v>3248</v>
      </c>
      <c r="AR364" s="73"/>
      <c r="AS364" s="55" t="s">
        <v>3249</v>
      </c>
      <c r="AU364" s="78" t="s">
        <v>3250</v>
      </c>
      <c r="AV364" s="61"/>
      <c r="AW364" s="55" t="s">
        <v>3251</v>
      </c>
      <c r="AX364" s="17"/>
      <c r="AY364" s="71" t="s">
        <v>3252</v>
      </c>
      <c r="AZ364" s="17"/>
      <c r="BA364" s="55" t="s">
        <v>3253</v>
      </c>
      <c r="BB364" s="61"/>
      <c r="BC364" s="78" t="s">
        <v>3254</v>
      </c>
      <c r="BD364" s="104"/>
      <c r="BE364" s="55" t="s">
        <v>3255</v>
      </c>
      <c r="BF364" s="73"/>
      <c r="BG364" s="55" t="s">
        <v>3256</v>
      </c>
      <c r="BH364" s="73"/>
      <c r="BI364" s="55" t="s">
        <v>3257</v>
      </c>
      <c r="BJ364" s="17"/>
      <c r="BK364" s="78" t="s">
        <v>3258</v>
      </c>
      <c r="BL364" s="17"/>
      <c r="BM364" s="169" t="s">
        <v>4192</v>
      </c>
      <c r="BN364" s="17"/>
      <c r="BO364" s="78" t="s">
        <v>3259</v>
      </c>
      <c r="BQ364" s="72" t="s">
        <v>3260</v>
      </c>
    </row>
    <row r="365" spans="1:70" s="21" customFormat="1" ht="13.5" customHeight="1" x14ac:dyDescent="0.2">
      <c r="A365" s="55" t="s">
        <v>226</v>
      </c>
      <c r="B365" s="67">
        <v>8718564522563</v>
      </c>
      <c r="C365" s="66" t="s">
        <v>1359</v>
      </c>
      <c r="D365" s="185" t="s">
        <v>4908</v>
      </c>
      <c r="E365" s="46" t="s">
        <v>1427</v>
      </c>
      <c r="F365" s="46" t="s">
        <v>333</v>
      </c>
      <c r="G365" s="46" t="s">
        <v>333</v>
      </c>
      <c r="H365" s="46" t="s">
        <v>1202</v>
      </c>
      <c r="I365" s="46" t="s">
        <v>4103</v>
      </c>
      <c r="J365" s="46" t="s">
        <v>4104</v>
      </c>
      <c r="K365" s="46" t="s">
        <v>333</v>
      </c>
      <c r="L365" s="46" t="s">
        <v>1156</v>
      </c>
      <c r="M365" s="68" t="s">
        <v>333</v>
      </c>
      <c r="N365" s="69">
        <v>2.04</v>
      </c>
      <c r="O365" s="68" t="s">
        <v>333</v>
      </c>
      <c r="P365" s="69">
        <f t="shared" si="126"/>
        <v>1.9992000000000001</v>
      </c>
      <c r="Q365" s="50">
        <v>340</v>
      </c>
      <c r="R365" s="50">
        <v>500</v>
      </c>
      <c r="S365" s="51">
        <v>40</v>
      </c>
      <c r="T365" s="48">
        <f t="shared" si="122"/>
        <v>6800</v>
      </c>
      <c r="U365" s="52"/>
      <c r="V365" s="50">
        <v>1</v>
      </c>
      <c r="W365" s="53">
        <v>2.04</v>
      </c>
      <c r="X365" s="196">
        <f t="shared" si="119"/>
        <v>1.9992000000000001</v>
      </c>
      <c r="Y365" s="50">
        <v>340</v>
      </c>
      <c r="Z365" s="50">
        <v>500</v>
      </c>
      <c r="AA365" s="50">
        <v>40</v>
      </c>
      <c r="AB365" s="48">
        <f t="shared" si="123"/>
        <v>6800</v>
      </c>
      <c r="AC365" s="52"/>
      <c r="AD365" s="50">
        <v>5</v>
      </c>
      <c r="AE365" s="54">
        <v>11.02</v>
      </c>
      <c r="AF365" s="197">
        <f t="shared" si="125"/>
        <v>9.9960000000000004</v>
      </c>
      <c r="AG365" s="50">
        <v>39</v>
      </c>
      <c r="AH365" s="50">
        <v>37</v>
      </c>
      <c r="AI365" s="50">
        <v>28</v>
      </c>
      <c r="AJ365" s="167">
        <f t="shared" si="137"/>
        <v>4.0404000000000002E-2</v>
      </c>
      <c r="AK365" s="55"/>
      <c r="AL365" s="56" t="s">
        <v>3874</v>
      </c>
      <c r="AM365" s="56">
        <v>4203100000</v>
      </c>
      <c r="AN365" s="19"/>
      <c r="AO365" s="78" t="s">
        <v>3247</v>
      </c>
      <c r="AQ365" s="55" t="s">
        <v>3248</v>
      </c>
      <c r="AR365" s="73"/>
      <c r="AS365" s="55" t="s">
        <v>3249</v>
      </c>
      <c r="AU365" s="78" t="s">
        <v>3250</v>
      </c>
      <c r="AV365" s="61"/>
      <c r="AW365" s="55" t="s">
        <v>3251</v>
      </c>
      <c r="AX365" s="17"/>
      <c r="AY365" s="71" t="s">
        <v>3252</v>
      </c>
      <c r="AZ365" s="17"/>
      <c r="BA365" s="55" t="s">
        <v>3253</v>
      </c>
      <c r="BB365" s="61"/>
      <c r="BC365" s="78" t="s">
        <v>3254</v>
      </c>
      <c r="BD365" s="104"/>
      <c r="BE365" s="55" t="s">
        <v>3255</v>
      </c>
      <c r="BF365" s="73"/>
      <c r="BG365" s="55" t="s">
        <v>3256</v>
      </c>
      <c r="BH365" s="73"/>
      <c r="BI365" s="55" t="s">
        <v>3257</v>
      </c>
      <c r="BJ365" s="17"/>
      <c r="BK365" s="78" t="s">
        <v>3258</v>
      </c>
      <c r="BL365" s="17"/>
      <c r="BM365" s="169" t="s">
        <v>4009</v>
      </c>
      <c r="BN365" s="17"/>
      <c r="BO365" s="78" t="s">
        <v>3259</v>
      </c>
      <c r="BQ365" s="72" t="s">
        <v>3260</v>
      </c>
    </row>
    <row r="366" spans="1:70" s="21" customFormat="1" ht="13.5" customHeight="1" x14ac:dyDescent="0.2">
      <c r="A366" s="55" t="s">
        <v>227</v>
      </c>
      <c r="B366" s="67">
        <v>8718564522570</v>
      </c>
      <c r="C366" s="66" t="s">
        <v>1359</v>
      </c>
      <c r="D366" s="185" t="s">
        <v>4908</v>
      </c>
      <c r="E366" s="46" t="s">
        <v>1427</v>
      </c>
      <c r="F366" s="46" t="s">
        <v>333</v>
      </c>
      <c r="G366" s="46" t="s">
        <v>333</v>
      </c>
      <c r="H366" s="46" t="s">
        <v>1202</v>
      </c>
      <c r="I366" s="46" t="s">
        <v>4103</v>
      </c>
      <c r="J366" s="46" t="s">
        <v>4104</v>
      </c>
      <c r="K366" s="46" t="s">
        <v>333</v>
      </c>
      <c r="L366" s="46" t="s">
        <v>1156</v>
      </c>
      <c r="M366" s="68" t="s">
        <v>333</v>
      </c>
      <c r="N366" s="69">
        <v>2.44</v>
      </c>
      <c r="O366" s="68" t="s">
        <v>333</v>
      </c>
      <c r="P366" s="69">
        <f t="shared" si="126"/>
        <v>2.3912</v>
      </c>
      <c r="Q366" s="50">
        <v>340</v>
      </c>
      <c r="R366" s="50">
        <v>600</v>
      </c>
      <c r="S366" s="51">
        <v>40</v>
      </c>
      <c r="T366" s="48">
        <f t="shared" si="122"/>
        <v>8160</v>
      </c>
      <c r="U366" s="52"/>
      <c r="V366" s="50">
        <v>1</v>
      </c>
      <c r="W366" s="53">
        <v>2.44</v>
      </c>
      <c r="X366" s="196">
        <f t="shared" si="119"/>
        <v>2.3912</v>
      </c>
      <c r="Y366" s="50">
        <v>340</v>
      </c>
      <c r="Z366" s="50">
        <v>600</v>
      </c>
      <c r="AA366" s="50">
        <v>40</v>
      </c>
      <c r="AB366" s="48">
        <f t="shared" si="123"/>
        <v>8160</v>
      </c>
      <c r="AC366" s="52"/>
      <c r="AD366" s="50">
        <v>5</v>
      </c>
      <c r="AE366" s="54">
        <v>13.38</v>
      </c>
      <c r="AF366" s="197">
        <f t="shared" si="125"/>
        <v>11.956</v>
      </c>
      <c r="AG366" s="50">
        <v>39</v>
      </c>
      <c r="AH366" s="50">
        <v>37</v>
      </c>
      <c r="AI366" s="50">
        <v>28</v>
      </c>
      <c r="AJ366" s="167">
        <f t="shared" si="137"/>
        <v>4.0404000000000002E-2</v>
      </c>
      <c r="AK366" s="55"/>
      <c r="AL366" s="56" t="s">
        <v>3874</v>
      </c>
      <c r="AM366" s="56">
        <v>4203100000</v>
      </c>
      <c r="AN366" s="19"/>
      <c r="AO366" s="78" t="s">
        <v>3247</v>
      </c>
      <c r="AQ366" s="55" t="s">
        <v>3248</v>
      </c>
      <c r="AR366" s="73"/>
      <c r="AS366" s="55" t="s">
        <v>3249</v>
      </c>
      <c r="AU366" s="78" t="s">
        <v>3250</v>
      </c>
      <c r="AV366" s="61"/>
      <c r="AW366" s="55" t="s">
        <v>3251</v>
      </c>
      <c r="AX366" s="17"/>
      <c r="AY366" s="71" t="s">
        <v>3252</v>
      </c>
      <c r="AZ366" s="17"/>
      <c r="BA366" s="55" t="s">
        <v>3253</v>
      </c>
      <c r="BB366" s="73"/>
      <c r="BC366" s="78" t="s">
        <v>3254</v>
      </c>
      <c r="BD366" s="104"/>
      <c r="BE366" s="55" t="s">
        <v>3255</v>
      </c>
      <c r="BF366" s="73"/>
      <c r="BG366" s="55" t="s">
        <v>3256</v>
      </c>
      <c r="BH366" s="73"/>
      <c r="BI366" s="55" t="s">
        <v>3257</v>
      </c>
      <c r="BJ366" s="17"/>
      <c r="BK366" s="78" t="s">
        <v>3258</v>
      </c>
      <c r="BL366" s="17"/>
      <c r="BM366" s="169" t="s">
        <v>4009</v>
      </c>
      <c r="BN366" s="17"/>
      <c r="BO366" s="78" t="s">
        <v>3259</v>
      </c>
      <c r="BQ366" s="72" t="s">
        <v>3260</v>
      </c>
    </row>
    <row r="367" spans="1:70" s="21" customFormat="1" ht="13.5" customHeight="1" x14ac:dyDescent="0.2">
      <c r="A367" s="55" t="s">
        <v>228</v>
      </c>
      <c r="B367" s="67">
        <v>8718564522587</v>
      </c>
      <c r="C367" s="66" t="s">
        <v>1359</v>
      </c>
      <c r="D367" s="185" t="s">
        <v>4908</v>
      </c>
      <c r="E367" s="46" t="s">
        <v>1427</v>
      </c>
      <c r="F367" s="46" t="s">
        <v>333</v>
      </c>
      <c r="G367" s="46" t="s">
        <v>333</v>
      </c>
      <c r="H367" s="46" t="s">
        <v>1202</v>
      </c>
      <c r="I367" s="46" t="s">
        <v>4103</v>
      </c>
      <c r="J367" s="46" t="s">
        <v>4104</v>
      </c>
      <c r="K367" s="46" t="s">
        <v>333</v>
      </c>
      <c r="L367" s="46" t="s">
        <v>1156</v>
      </c>
      <c r="M367" s="68" t="s">
        <v>333</v>
      </c>
      <c r="N367" s="69">
        <v>2.62</v>
      </c>
      <c r="O367" s="68" t="s">
        <v>333</v>
      </c>
      <c r="P367" s="69">
        <f t="shared" si="126"/>
        <v>2.5676000000000001</v>
      </c>
      <c r="Q367" s="50">
        <v>350</v>
      </c>
      <c r="R367" s="50">
        <v>700</v>
      </c>
      <c r="S367" s="51">
        <v>41</v>
      </c>
      <c r="T367" s="48">
        <f t="shared" si="122"/>
        <v>10045</v>
      </c>
      <c r="U367" s="52"/>
      <c r="V367" s="50">
        <v>1</v>
      </c>
      <c r="W367" s="53">
        <v>2.62</v>
      </c>
      <c r="X367" s="196">
        <f t="shared" si="119"/>
        <v>2.5676000000000001</v>
      </c>
      <c r="Y367" s="50">
        <v>350</v>
      </c>
      <c r="Z367" s="50">
        <v>700</v>
      </c>
      <c r="AA367" s="50">
        <v>41</v>
      </c>
      <c r="AB367" s="48">
        <f t="shared" si="123"/>
        <v>10045</v>
      </c>
      <c r="AC367" s="52"/>
      <c r="AD367" s="50">
        <v>5</v>
      </c>
      <c r="AE367" s="54">
        <v>14.6</v>
      </c>
      <c r="AF367" s="197">
        <f t="shared" si="125"/>
        <v>12.838000000000001</v>
      </c>
      <c r="AG367" s="50">
        <v>39</v>
      </c>
      <c r="AH367" s="50">
        <v>37</v>
      </c>
      <c r="AI367" s="50">
        <v>28</v>
      </c>
      <c r="AJ367" s="167">
        <f t="shared" si="137"/>
        <v>4.0404000000000002E-2</v>
      </c>
      <c r="AK367" s="55"/>
      <c r="AL367" s="56" t="s">
        <v>3874</v>
      </c>
      <c r="AM367" s="56">
        <v>4203100000</v>
      </c>
      <c r="AN367" s="19"/>
      <c r="AO367" s="78" t="s">
        <v>3247</v>
      </c>
      <c r="AQ367" s="55" t="s">
        <v>3248</v>
      </c>
      <c r="AR367" s="73"/>
      <c r="AS367" s="55" t="s">
        <v>3249</v>
      </c>
      <c r="AU367" s="78" t="s">
        <v>3250</v>
      </c>
      <c r="AV367" s="61"/>
      <c r="AW367" s="55" t="s">
        <v>3251</v>
      </c>
      <c r="AX367" s="17"/>
      <c r="AY367" s="71" t="s">
        <v>3252</v>
      </c>
      <c r="AZ367" s="17"/>
      <c r="BA367" s="55" t="s">
        <v>3253</v>
      </c>
      <c r="BB367" s="73"/>
      <c r="BC367" s="78" t="s">
        <v>3254</v>
      </c>
      <c r="BD367" s="107"/>
      <c r="BE367" s="55" t="s">
        <v>3255</v>
      </c>
      <c r="BF367" s="61"/>
      <c r="BG367" s="55" t="s">
        <v>3256</v>
      </c>
      <c r="BH367" s="61"/>
      <c r="BI367" s="55" t="s">
        <v>3257</v>
      </c>
      <c r="BJ367" s="17"/>
      <c r="BK367" s="78" t="s">
        <v>3258</v>
      </c>
      <c r="BL367" s="17"/>
      <c r="BM367" s="169" t="s">
        <v>4009</v>
      </c>
      <c r="BN367" s="17"/>
      <c r="BO367" s="78" t="s">
        <v>3259</v>
      </c>
      <c r="BQ367" s="72" t="s">
        <v>3260</v>
      </c>
    </row>
    <row r="368" spans="1:70" s="21" customFormat="1" ht="13.5" customHeight="1" x14ac:dyDescent="0.2">
      <c r="A368" s="55" t="s">
        <v>127</v>
      </c>
      <c r="B368" s="67">
        <v>8718564522594</v>
      </c>
      <c r="C368" s="66" t="s">
        <v>1360</v>
      </c>
      <c r="D368" s="185" t="s">
        <v>4909</v>
      </c>
      <c r="E368" s="46" t="s">
        <v>1427</v>
      </c>
      <c r="F368" s="46" t="s">
        <v>333</v>
      </c>
      <c r="G368" s="46" t="s">
        <v>333</v>
      </c>
      <c r="H368" s="46" t="s">
        <v>1202</v>
      </c>
      <c r="I368" s="46" t="s">
        <v>4103</v>
      </c>
      <c r="J368" s="46" t="s">
        <v>4104</v>
      </c>
      <c r="K368" s="46" t="s">
        <v>333</v>
      </c>
      <c r="L368" s="46" t="s">
        <v>1156</v>
      </c>
      <c r="M368" s="68" t="s">
        <v>333</v>
      </c>
      <c r="N368" s="69">
        <v>1.72</v>
      </c>
      <c r="O368" s="68" t="s">
        <v>333</v>
      </c>
      <c r="P368" s="69">
        <f t="shared" si="126"/>
        <v>1.6856</v>
      </c>
      <c r="Q368" s="50">
        <v>350</v>
      </c>
      <c r="R368" s="50">
        <v>400</v>
      </c>
      <c r="S368" s="51">
        <v>39</v>
      </c>
      <c r="T368" s="48">
        <f t="shared" si="122"/>
        <v>5460</v>
      </c>
      <c r="U368" s="52"/>
      <c r="V368" s="50">
        <v>1</v>
      </c>
      <c r="W368" s="53">
        <v>1.72</v>
      </c>
      <c r="X368" s="196">
        <f t="shared" si="119"/>
        <v>1.6856</v>
      </c>
      <c r="Y368" s="50">
        <v>350</v>
      </c>
      <c r="Z368" s="50">
        <v>400</v>
      </c>
      <c r="AA368" s="50">
        <v>39</v>
      </c>
      <c r="AB368" s="48">
        <f t="shared" si="123"/>
        <v>5460</v>
      </c>
      <c r="AC368" s="52"/>
      <c r="AD368" s="50">
        <v>5</v>
      </c>
      <c r="AE368" s="54">
        <v>9.52</v>
      </c>
      <c r="AF368" s="197">
        <f t="shared" si="125"/>
        <v>8.4280000000000008</v>
      </c>
      <c r="AG368" s="50">
        <v>39</v>
      </c>
      <c r="AH368" s="50">
        <v>37</v>
      </c>
      <c r="AI368" s="50">
        <v>28</v>
      </c>
      <c r="AJ368" s="167">
        <f t="shared" si="137"/>
        <v>4.0404000000000002E-2</v>
      </c>
      <c r="AK368" s="55"/>
      <c r="AL368" s="56" t="s">
        <v>3874</v>
      </c>
      <c r="AM368" s="56">
        <v>4203100000</v>
      </c>
      <c r="AN368" s="19"/>
      <c r="AO368" s="78" t="s">
        <v>3261</v>
      </c>
      <c r="AQ368" s="55" t="s">
        <v>3262</v>
      </c>
      <c r="AR368" s="73"/>
      <c r="AS368" s="55" t="s">
        <v>3263</v>
      </c>
      <c r="AU368" s="78" t="s">
        <v>3264</v>
      </c>
      <c r="AV368" s="61"/>
      <c r="AW368" s="55" t="s">
        <v>3265</v>
      </c>
      <c r="AX368" s="17"/>
      <c r="AY368" s="71" t="s">
        <v>3266</v>
      </c>
      <c r="AZ368" s="17"/>
      <c r="BA368" s="55" t="s">
        <v>3267</v>
      </c>
      <c r="BB368" s="73"/>
      <c r="BC368" s="78" t="s">
        <v>3268</v>
      </c>
      <c r="BD368" s="107"/>
      <c r="BE368" s="78" t="s">
        <v>3269</v>
      </c>
      <c r="BF368" s="61"/>
      <c r="BG368" s="55" t="s">
        <v>3270</v>
      </c>
      <c r="BH368" s="61"/>
      <c r="BI368" s="55" t="s">
        <v>3271</v>
      </c>
      <c r="BJ368" s="17"/>
      <c r="BK368" s="78" t="s">
        <v>3272</v>
      </c>
      <c r="BL368" s="17"/>
      <c r="BM368" s="169" t="s">
        <v>4010</v>
      </c>
      <c r="BN368" s="17"/>
      <c r="BO368" s="78" t="s">
        <v>3273</v>
      </c>
      <c r="BQ368" s="72" t="s">
        <v>3274</v>
      </c>
    </row>
    <row r="369" spans="1:69" s="21" customFormat="1" ht="13.5" customHeight="1" x14ac:dyDescent="0.2">
      <c r="A369" s="55" t="s">
        <v>128</v>
      </c>
      <c r="B369" s="67">
        <v>8718564522600</v>
      </c>
      <c r="C369" s="66" t="s">
        <v>1360</v>
      </c>
      <c r="D369" s="185" t="s">
        <v>4909</v>
      </c>
      <c r="E369" s="46" t="s">
        <v>1427</v>
      </c>
      <c r="F369" s="46" t="s">
        <v>333</v>
      </c>
      <c r="G369" s="46" t="s">
        <v>333</v>
      </c>
      <c r="H369" s="46" t="s">
        <v>1202</v>
      </c>
      <c r="I369" s="46" t="s">
        <v>4103</v>
      </c>
      <c r="J369" s="46" t="s">
        <v>4104</v>
      </c>
      <c r="K369" s="46" t="s">
        <v>333</v>
      </c>
      <c r="L369" s="46" t="s">
        <v>1156</v>
      </c>
      <c r="M369" s="68" t="s">
        <v>333</v>
      </c>
      <c r="N369" s="69">
        <v>1.78</v>
      </c>
      <c r="O369" s="68" t="s">
        <v>333</v>
      </c>
      <c r="P369" s="69">
        <f t="shared" si="126"/>
        <v>1.7444</v>
      </c>
      <c r="Q369" s="50">
        <v>330</v>
      </c>
      <c r="R369" s="50">
        <v>600</v>
      </c>
      <c r="S369" s="51">
        <v>38</v>
      </c>
      <c r="T369" s="48">
        <f t="shared" si="122"/>
        <v>7524</v>
      </c>
      <c r="U369" s="52"/>
      <c r="V369" s="50">
        <v>1</v>
      </c>
      <c r="W369" s="53">
        <v>1.78</v>
      </c>
      <c r="X369" s="196">
        <f t="shared" si="119"/>
        <v>1.7444</v>
      </c>
      <c r="Y369" s="50">
        <v>330</v>
      </c>
      <c r="Z369" s="50">
        <v>600</v>
      </c>
      <c r="AA369" s="50">
        <v>38</v>
      </c>
      <c r="AB369" s="48">
        <f t="shared" si="123"/>
        <v>7524</v>
      </c>
      <c r="AC369" s="52"/>
      <c r="AD369" s="50">
        <v>5</v>
      </c>
      <c r="AE369" s="54">
        <v>15.4</v>
      </c>
      <c r="AF369" s="197">
        <f t="shared" si="125"/>
        <v>8.7219999999999995</v>
      </c>
      <c r="AG369" s="50">
        <v>39</v>
      </c>
      <c r="AH369" s="50">
        <v>37</v>
      </c>
      <c r="AI369" s="50">
        <v>28</v>
      </c>
      <c r="AJ369" s="167">
        <f t="shared" si="137"/>
        <v>4.0404000000000002E-2</v>
      </c>
      <c r="AK369" s="55"/>
      <c r="AL369" s="56" t="s">
        <v>3874</v>
      </c>
      <c r="AM369" s="56">
        <v>4203100000</v>
      </c>
      <c r="AN369" s="19"/>
      <c r="AO369" s="78" t="s">
        <v>3261</v>
      </c>
      <c r="AQ369" s="55" t="s">
        <v>3262</v>
      </c>
      <c r="AR369" s="73"/>
      <c r="AS369" s="55" t="s">
        <v>3263</v>
      </c>
      <c r="AU369" s="78" t="s">
        <v>3264</v>
      </c>
      <c r="AV369" s="61"/>
      <c r="AW369" s="55" t="s">
        <v>3265</v>
      </c>
      <c r="AX369" s="17"/>
      <c r="AY369" s="71" t="s">
        <v>3266</v>
      </c>
      <c r="AZ369" s="17"/>
      <c r="BA369" s="55" t="s">
        <v>3267</v>
      </c>
      <c r="BB369" s="73"/>
      <c r="BC369" s="78" t="s">
        <v>3268</v>
      </c>
      <c r="BD369" s="104"/>
      <c r="BE369" s="78" t="s">
        <v>3269</v>
      </c>
      <c r="BF369" s="73"/>
      <c r="BG369" s="55" t="s">
        <v>3270</v>
      </c>
      <c r="BH369" s="73"/>
      <c r="BI369" s="55" t="s">
        <v>3271</v>
      </c>
      <c r="BJ369" s="17"/>
      <c r="BK369" s="78" t="s">
        <v>3272</v>
      </c>
      <c r="BL369" s="17"/>
      <c r="BM369" s="169" t="s">
        <v>4010</v>
      </c>
      <c r="BN369" s="17"/>
      <c r="BO369" s="78" t="s">
        <v>3273</v>
      </c>
      <c r="BQ369" s="72" t="s">
        <v>3274</v>
      </c>
    </row>
    <row r="370" spans="1:69" s="21" customFormat="1" ht="13.5" customHeight="1" x14ac:dyDescent="0.2">
      <c r="A370" s="55" t="s">
        <v>129</v>
      </c>
      <c r="B370" s="67">
        <v>8718564522617</v>
      </c>
      <c r="C370" s="66" t="s">
        <v>1360</v>
      </c>
      <c r="D370" s="185" t="s">
        <v>4909</v>
      </c>
      <c r="E370" s="46" t="s">
        <v>1427</v>
      </c>
      <c r="F370" s="46" t="s">
        <v>333</v>
      </c>
      <c r="G370" s="46" t="s">
        <v>333</v>
      </c>
      <c r="H370" s="46" t="s">
        <v>1202</v>
      </c>
      <c r="I370" s="46" t="s">
        <v>4103</v>
      </c>
      <c r="J370" s="46" t="s">
        <v>4104</v>
      </c>
      <c r="K370" s="46" t="s">
        <v>333</v>
      </c>
      <c r="L370" s="46" t="s">
        <v>1156</v>
      </c>
      <c r="M370" s="68" t="s">
        <v>333</v>
      </c>
      <c r="N370" s="69">
        <v>1.98</v>
      </c>
      <c r="O370" s="68" t="s">
        <v>333</v>
      </c>
      <c r="P370" s="69">
        <f t="shared" si="126"/>
        <v>1.9403999999999999</v>
      </c>
      <c r="Q370" s="50">
        <v>330</v>
      </c>
      <c r="R370" s="50">
        <v>600</v>
      </c>
      <c r="S370" s="51">
        <v>39</v>
      </c>
      <c r="T370" s="48">
        <f t="shared" si="122"/>
        <v>7722</v>
      </c>
      <c r="U370" s="52"/>
      <c r="V370" s="50">
        <v>1</v>
      </c>
      <c r="W370" s="53">
        <v>1.98</v>
      </c>
      <c r="X370" s="196">
        <f t="shared" si="119"/>
        <v>1.9403999999999999</v>
      </c>
      <c r="Y370" s="50">
        <v>330</v>
      </c>
      <c r="Z370" s="50">
        <v>600</v>
      </c>
      <c r="AA370" s="50">
        <v>39</v>
      </c>
      <c r="AB370" s="48">
        <f t="shared" si="123"/>
        <v>7722</v>
      </c>
      <c r="AC370" s="52"/>
      <c r="AD370" s="50">
        <v>5</v>
      </c>
      <c r="AE370" s="54">
        <v>11</v>
      </c>
      <c r="AF370" s="197">
        <f t="shared" si="125"/>
        <v>9.702</v>
      </c>
      <c r="AG370" s="50">
        <v>39</v>
      </c>
      <c r="AH370" s="50">
        <v>37</v>
      </c>
      <c r="AI370" s="50">
        <v>28</v>
      </c>
      <c r="AJ370" s="167">
        <f t="shared" si="137"/>
        <v>4.0404000000000002E-2</v>
      </c>
      <c r="AK370" s="55"/>
      <c r="AL370" s="56" t="s">
        <v>3874</v>
      </c>
      <c r="AM370" s="56">
        <v>4203100000</v>
      </c>
      <c r="AN370" s="19"/>
      <c r="AO370" s="78" t="s">
        <v>3261</v>
      </c>
      <c r="AQ370" s="55" t="s">
        <v>3262</v>
      </c>
      <c r="AR370" s="73"/>
      <c r="AS370" s="55" t="s">
        <v>3263</v>
      </c>
      <c r="AU370" s="78" t="s">
        <v>3264</v>
      </c>
      <c r="AV370" s="61"/>
      <c r="AW370" s="55" t="s">
        <v>3265</v>
      </c>
      <c r="AX370" s="17"/>
      <c r="AY370" s="71" t="s">
        <v>3266</v>
      </c>
      <c r="AZ370" s="17"/>
      <c r="BA370" s="55" t="s">
        <v>3267</v>
      </c>
      <c r="BB370" s="73"/>
      <c r="BC370" s="78" t="s">
        <v>3268</v>
      </c>
      <c r="BD370" s="104"/>
      <c r="BE370" s="78" t="s">
        <v>3269</v>
      </c>
      <c r="BF370" s="73"/>
      <c r="BG370" s="55" t="s">
        <v>3270</v>
      </c>
      <c r="BH370" s="73"/>
      <c r="BI370" s="55" t="s">
        <v>3271</v>
      </c>
      <c r="BJ370" s="17"/>
      <c r="BK370" s="78" t="s">
        <v>3272</v>
      </c>
      <c r="BL370" s="17"/>
      <c r="BM370" s="169" t="s">
        <v>4010</v>
      </c>
      <c r="BN370" s="17"/>
      <c r="BO370" s="78" t="s">
        <v>3273</v>
      </c>
      <c r="BQ370" s="72" t="s">
        <v>3274</v>
      </c>
    </row>
    <row r="371" spans="1:69" s="21" customFormat="1" ht="13.5" customHeight="1" x14ac:dyDescent="0.2">
      <c r="A371" s="55" t="s">
        <v>130</v>
      </c>
      <c r="B371" s="67">
        <v>8718564522624</v>
      </c>
      <c r="C371" s="66" t="s">
        <v>1360</v>
      </c>
      <c r="D371" s="185" t="s">
        <v>4909</v>
      </c>
      <c r="E371" s="46" t="s">
        <v>1427</v>
      </c>
      <c r="F371" s="46" t="s">
        <v>333</v>
      </c>
      <c r="G371" s="46" t="s">
        <v>333</v>
      </c>
      <c r="H371" s="46" t="s">
        <v>1202</v>
      </c>
      <c r="I371" s="46" t="s">
        <v>4103</v>
      </c>
      <c r="J371" s="46" t="s">
        <v>4104</v>
      </c>
      <c r="K371" s="46" t="s">
        <v>333</v>
      </c>
      <c r="L371" s="46" t="s">
        <v>1156</v>
      </c>
      <c r="M371" s="68" t="s">
        <v>333</v>
      </c>
      <c r="N371" s="69">
        <v>2.2200000000000002</v>
      </c>
      <c r="O371" s="68" t="s">
        <v>333</v>
      </c>
      <c r="P371" s="69">
        <f t="shared" si="126"/>
        <v>2.1756000000000002</v>
      </c>
      <c r="Q371" s="50">
        <v>330</v>
      </c>
      <c r="R371" s="50">
        <v>600</v>
      </c>
      <c r="S371" s="51">
        <v>41</v>
      </c>
      <c r="T371" s="48">
        <f t="shared" si="122"/>
        <v>8118</v>
      </c>
      <c r="U371" s="52"/>
      <c r="V371" s="50">
        <v>1</v>
      </c>
      <c r="W371" s="53">
        <v>2.2200000000000002</v>
      </c>
      <c r="X371" s="196">
        <f t="shared" si="119"/>
        <v>2.1756000000000002</v>
      </c>
      <c r="Y371" s="50">
        <v>330</v>
      </c>
      <c r="Z371" s="50">
        <v>600</v>
      </c>
      <c r="AA371" s="50">
        <v>41</v>
      </c>
      <c r="AB371" s="48">
        <f t="shared" si="123"/>
        <v>8118</v>
      </c>
      <c r="AC371" s="52"/>
      <c r="AD371" s="50">
        <v>5</v>
      </c>
      <c r="AE371" s="54">
        <v>15.3</v>
      </c>
      <c r="AF371" s="197">
        <f t="shared" si="125"/>
        <v>10.878</v>
      </c>
      <c r="AG371" s="50">
        <v>39</v>
      </c>
      <c r="AH371" s="50">
        <v>37</v>
      </c>
      <c r="AI371" s="50">
        <v>28</v>
      </c>
      <c r="AJ371" s="167">
        <f t="shared" si="137"/>
        <v>4.0404000000000002E-2</v>
      </c>
      <c r="AK371" s="55"/>
      <c r="AL371" s="56" t="s">
        <v>3874</v>
      </c>
      <c r="AM371" s="56">
        <v>4203100000</v>
      </c>
      <c r="AN371" s="19"/>
      <c r="AO371" s="78" t="s">
        <v>3261</v>
      </c>
      <c r="AQ371" s="55" t="s">
        <v>3262</v>
      </c>
      <c r="AR371" s="73"/>
      <c r="AS371" s="55" t="s">
        <v>3263</v>
      </c>
      <c r="AU371" s="78" t="s">
        <v>3264</v>
      </c>
      <c r="AV371" s="61"/>
      <c r="AW371" s="55" t="s">
        <v>3265</v>
      </c>
      <c r="AX371" s="17"/>
      <c r="AY371" s="71" t="s">
        <v>3266</v>
      </c>
      <c r="AZ371" s="17"/>
      <c r="BA371" s="55" t="s">
        <v>3267</v>
      </c>
      <c r="BB371" s="73"/>
      <c r="BC371" s="78" t="s">
        <v>3268</v>
      </c>
      <c r="BD371" s="104"/>
      <c r="BE371" s="78" t="s">
        <v>3269</v>
      </c>
      <c r="BF371" s="73"/>
      <c r="BG371" s="55" t="s">
        <v>3270</v>
      </c>
      <c r="BH371" s="73"/>
      <c r="BI371" s="55" t="s">
        <v>3271</v>
      </c>
      <c r="BJ371" s="17"/>
      <c r="BK371" s="78" t="s">
        <v>3272</v>
      </c>
      <c r="BL371" s="17"/>
      <c r="BM371" s="169" t="s">
        <v>4191</v>
      </c>
      <c r="BN371" s="17"/>
      <c r="BO371" s="78" t="s">
        <v>3273</v>
      </c>
      <c r="BQ371" s="72" t="s">
        <v>3274</v>
      </c>
    </row>
    <row r="372" spans="1:69" s="21" customFormat="1" ht="13.5" customHeight="1" x14ac:dyDescent="0.2">
      <c r="A372" s="55" t="s">
        <v>131</v>
      </c>
      <c r="B372" s="67">
        <v>8718564522631</v>
      </c>
      <c r="C372" s="66" t="s">
        <v>1360</v>
      </c>
      <c r="D372" s="185" t="s">
        <v>4909</v>
      </c>
      <c r="E372" s="46" t="s">
        <v>1427</v>
      </c>
      <c r="F372" s="46" t="s">
        <v>333</v>
      </c>
      <c r="G372" s="46" t="s">
        <v>333</v>
      </c>
      <c r="H372" s="46" t="s">
        <v>1202</v>
      </c>
      <c r="I372" s="46" t="s">
        <v>4103</v>
      </c>
      <c r="J372" s="46" t="s">
        <v>4104</v>
      </c>
      <c r="K372" s="46" t="s">
        <v>333</v>
      </c>
      <c r="L372" s="46" t="s">
        <v>1156</v>
      </c>
      <c r="M372" s="68" t="s">
        <v>333</v>
      </c>
      <c r="N372" s="69">
        <v>2.2599999999999998</v>
      </c>
      <c r="O372" s="68" t="s">
        <v>333</v>
      </c>
      <c r="P372" s="69">
        <f t="shared" si="126"/>
        <v>2.2147999999999999</v>
      </c>
      <c r="Q372" s="50">
        <v>340</v>
      </c>
      <c r="R372" s="50">
        <v>600</v>
      </c>
      <c r="S372" s="51">
        <v>41</v>
      </c>
      <c r="T372" s="48">
        <f t="shared" si="122"/>
        <v>8364</v>
      </c>
      <c r="U372" s="52"/>
      <c r="V372" s="50">
        <v>1</v>
      </c>
      <c r="W372" s="53">
        <v>2.2599999999999998</v>
      </c>
      <c r="X372" s="196">
        <f t="shared" si="119"/>
        <v>2.2147999999999999</v>
      </c>
      <c r="Y372" s="50">
        <v>340</v>
      </c>
      <c r="Z372" s="50">
        <v>600</v>
      </c>
      <c r="AA372" s="50">
        <v>41</v>
      </c>
      <c r="AB372" s="48">
        <f t="shared" si="123"/>
        <v>8364</v>
      </c>
      <c r="AC372" s="52"/>
      <c r="AD372" s="50">
        <v>5</v>
      </c>
      <c r="AE372" s="54">
        <v>11.8</v>
      </c>
      <c r="AF372" s="197">
        <f t="shared" si="125"/>
        <v>11.074</v>
      </c>
      <c r="AG372" s="50">
        <v>39</v>
      </c>
      <c r="AH372" s="50">
        <v>37</v>
      </c>
      <c r="AI372" s="50">
        <v>28</v>
      </c>
      <c r="AJ372" s="167">
        <f t="shared" si="137"/>
        <v>4.0404000000000002E-2</v>
      </c>
      <c r="AK372" s="55"/>
      <c r="AL372" s="56" t="s">
        <v>3874</v>
      </c>
      <c r="AM372" s="56">
        <v>4203100000</v>
      </c>
      <c r="AN372" s="19"/>
      <c r="AO372" s="78" t="s">
        <v>3261</v>
      </c>
      <c r="AQ372" s="55" t="s">
        <v>3262</v>
      </c>
      <c r="AR372" s="73"/>
      <c r="AS372" s="55" t="s">
        <v>3263</v>
      </c>
      <c r="AU372" s="78" t="s">
        <v>3264</v>
      </c>
      <c r="AV372" s="61"/>
      <c r="AW372" s="55" t="s">
        <v>3265</v>
      </c>
      <c r="AX372" s="17"/>
      <c r="AY372" s="71" t="s">
        <v>3266</v>
      </c>
      <c r="AZ372" s="17"/>
      <c r="BA372" s="55" t="s">
        <v>3267</v>
      </c>
      <c r="BB372" s="61"/>
      <c r="BC372" s="78" t="s">
        <v>3268</v>
      </c>
      <c r="BD372" s="104"/>
      <c r="BE372" s="78" t="s">
        <v>3269</v>
      </c>
      <c r="BF372" s="73"/>
      <c r="BG372" s="55" t="s">
        <v>3270</v>
      </c>
      <c r="BH372" s="73"/>
      <c r="BI372" s="55" t="s">
        <v>3271</v>
      </c>
      <c r="BJ372" s="17"/>
      <c r="BK372" s="78" t="s">
        <v>3272</v>
      </c>
      <c r="BL372" s="17"/>
      <c r="BM372" s="169" t="s">
        <v>4010</v>
      </c>
      <c r="BN372" s="17"/>
      <c r="BO372" s="78" t="s">
        <v>3273</v>
      </c>
      <c r="BQ372" s="72" t="s">
        <v>3274</v>
      </c>
    </row>
    <row r="373" spans="1:69" s="21" customFormat="1" ht="13.5" customHeight="1" x14ac:dyDescent="0.2">
      <c r="A373" s="55" t="s">
        <v>132</v>
      </c>
      <c r="B373" s="67">
        <v>8718564522648</v>
      </c>
      <c r="C373" s="66" t="s">
        <v>1360</v>
      </c>
      <c r="D373" s="185" t="s">
        <v>4909</v>
      </c>
      <c r="E373" s="46" t="s">
        <v>1427</v>
      </c>
      <c r="F373" s="46" t="s">
        <v>333</v>
      </c>
      <c r="G373" s="46" t="s">
        <v>333</v>
      </c>
      <c r="H373" s="46" t="s">
        <v>1202</v>
      </c>
      <c r="I373" s="46" t="s">
        <v>4103</v>
      </c>
      <c r="J373" s="46" t="s">
        <v>4104</v>
      </c>
      <c r="K373" s="46" t="s">
        <v>333</v>
      </c>
      <c r="L373" s="46" t="s">
        <v>1156</v>
      </c>
      <c r="M373" s="68" t="s">
        <v>333</v>
      </c>
      <c r="N373" s="69">
        <v>2.42</v>
      </c>
      <c r="O373" s="68" t="s">
        <v>333</v>
      </c>
      <c r="P373" s="69">
        <f t="shared" si="126"/>
        <v>2.3715999999999999</v>
      </c>
      <c r="Q373" s="50">
        <v>360</v>
      </c>
      <c r="R373" s="50">
        <v>600</v>
      </c>
      <c r="S373" s="51">
        <v>42</v>
      </c>
      <c r="T373" s="48">
        <f t="shared" si="122"/>
        <v>9072</v>
      </c>
      <c r="U373" s="52"/>
      <c r="V373" s="50">
        <v>1</v>
      </c>
      <c r="W373" s="53">
        <v>2.42</v>
      </c>
      <c r="X373" s="196">
        <f t="shared" si="119"/>
        <v>2.3715999999999999</v>
      </c>
      <c r="Y373" s="50">
        <v>360</v>
      </c>
      <c r="Z373" s="50">
        <v>600</v>
      </c>
      <c r="AA373" s="50">
        <v>42</v>
      </c>
      <c r="AB373" s="48">
        <f t="shared" si="123"/>
        <v>9072</v>
      </c>
      <c r="AC373" s="52"/>
      <c r="AD373" s="50">
        <v>5</v>
      </c>
      <c r="AE373" s="54">
        <v>12.74</v>
      </c>
      <c r="AF373" s="197">
        <f t="shared" si="125"/>
        <v>11.858000000000001</v>
      </c>
      <c r="AG373" s="50">
        <v>39</v>
      </c>
      <c r="AH373" s="50">
        <v>37</v>
      </c>
      <c r="AI373" s="50">
        <v>28</v>
      </c>
      <c r="AJ373" s="167">
        <f t="shared" si="137"/>
        <v>4.0404000000000002E-2</v>
      </c>
      <c r="AK373" s="55"/>
      <c r="AL373" s="56" t="s">
        <v>3874</v>
      </c>
      <c r="AM373" s="56">
        <v>4203100000</v>
      </c>
      <c r="AN373" s="19"/>
      <c r="AO373" s="78" t="s">
        <v>3261</v>
      </c>
      <c r="AQ373" s="55" t="s">
        <v>3262</v>
      </c>
      <c r="AR373" s="73"/>
      <c r="AS373" s="55" t="s">
        <v>3263</v>
      </c>
      <c r="AU373" s="78" t="s">
        <v>3264</v>
      </c>
      <c r="AV373" s="61"/>
      <c r="AW373" s="55" t="s">
        <v>3265</v>
      </c>
      <c r="AX373" s="17"/>
      <c r="AY373" s="71" t="s">
        <v>3266</v>
      </c>
      <c r="AZ373" s="17"/>
      <c r="BA373" s="55" t="s">
        <v>3267</v>
      </c>
      <c r="BB373" s="73"/>
      <c r="BC373" s="78" t="s">
        <v>3268</v>
      </c>
      <c r="BD373" s="104"/>
      <c r="BE373" s="78" t="s">
        <v>3269</v>
      </c>
      <c r="BF373" s="73"/>
      <c r="BG373" s="55" t="s">
        <v>3270</v>
      </c>
      <c r="BH373" s="73"/>
      <c r="BI373" s="55" t="s">
        <v>3271</v>
      </c>
      <c r="BJ373" s="17"/>
      <c r="BK373" s="78" t="s">
        <v>3272</v>
      </c>
      <c r="BL373" s="17"/>
      <c r="BM373" s="169" t="s">
        <v>4010</v>
      </c>
      <c r="BN373" s="17"/>
      <c r="BO373" s="78" t="s">
        <v>3273</v>
      </c>
      <c r="BQ373" s="72" t="s">
        <v>3274</v>
      </c>
    </row>
    <row r="374" spans="1:69" s="21" customFormat="1" ht="13.5" customHeight="1" x14ac:dyDescent="0.2">
      <c r="A374" s="55" t="s">
        <v>133</v>
      </c>
      <c r="B374" s="67">
        <v>8718564522655</v>
      </c>
      <c r="C374" s="66" t="s">
        <v>1361</v>
      </c>
      <c r="D374" s="185" t="s">
        <v>4910</v>
      </c>
      <c r="E374" s="46" t="s">
        <v>1427</v>
      </c>
      <c r="F374" s="46" t="s">
        <v>333</v>
      </c>
      <c r="G374" s="46" t="s">
        <v>333</v>
      </c>
      <c r="H374" s="46" t="s">
        <v>1202</v>
      </c>
      <c r="I374" s="46" t="s">
        <v>4103</v>
      </c>
      <c r="J374" s="46" t="s">
        <v>4104</v>
      </c>
      <c r="K374" s="46" t="s">
        <v>333</v>
      </c>
      <c r="L374" s="46" t="s">
        <v>1156</v>
      </c>
      <c r="M374" s="68" t="s">
        <v>333</v>
      </c>
      <c r="N374" s="69">
        <v>1.32</v>
      </c>
      <c r="O374" s="68" t="s">
        <v>333</v>
      </c>
      <c r="P374" s="69">
        <f t="shared" si="126"/>
        <v>1.2936000000000001</v>
      </c>
      <c r="Q374" s="50">
        <v>360</v>
      </c>
      <c r="R374" s="50">
        <v>300</v>
      </c>
      <c r="S374" s="51">
        <v>32</v>
      </c>
      <c r="T374" s="48">
        <f t="shared" si="122"/>
        <v>3456</v>
      </c>
      <c r="U374" s="52"/>
      <c r="V374" s="50">
        <v>1</v>
      </c>
      <c r="W374" s="53">
        <v>1.32</v>
      </c>
      <c r="X374" s="196">
        <f t="shared" si="119"/>
        <v>1.2936000000000001</v>
      </c>
      <c r="Y374" s="50">
        <v>360</v>
      </c>
      <c r="Z374" s="50">
        <v>300</v>
      </c>
      <c r="AA374" s="50">
        <v>32</v>
      </c>
      <c r="AB374" s="48">
        <f t="shared" si="123"/>
        <v>3456</v>
      </c>
      <c r="AC374" s="52"/>
      <c r="AD374" s="50">
        <v>10</v>
      </c>
      <c r="AE374" s="54">
        <v>14.4</v>
      </c>
      <c r="AF374" s="197">
        <f t="shared" si="125"/>
        <v>12.936</v>
      </c>
      <c r="AG374" s="50">
        <v>38</v>
      </c>
      <c r="AH374" s="50">
        <v>35</v>
      </c>
      <c r="AI374" s="50">
        <v>38</v>
      </c>
      <c r="AJ374" s="167">
        <f t="shared" si="137"/>
        <v>5.0540000000000002E-2</v>
      </c>
      <c r="AK374" s="55"/>
      <c r="AL374" s="56" t="s">
        <v>3874</v>
      </c>
      <c r="AM374" s="56">
        <v>4203100000</v>
      </c>
      <c r="AN374" s="19"/>
      <c r="AO374" s="78" t="s">
        <v>3275</v>
      </c>
      <c r="AQ374" s="55" t="s">
        <v>3276</v>
      </c>
      <c r="AR374" s="73"/>
      <c r="AS374" s="55" t="s">
        <v>3277</v>
      </c>
      <c r="AU374" s="78" t="s">
        <v>3278</v>
      </c>
      <c r="AV374" s="61"/>
      <c r="AW374" s="55" t="s">
        <v>3279</v>
      </c>
      <c r="AX374" s="17"/>
      <c r="AY374" s="71" t="s">
        <v>3280</v>
      </c>
      <c r="AZ374" s="17"/>
      <c r="BA374" s="55" t="s">
        <v>3281</v>
      </c>
      <c r="BB374" s="17"/>
      <c r="BC374" s="78" t="s">
        <v>3282</v>
      </c>
      <c r="BD374" s="104"/>
      <c r="BE374" s="55" t="s">
        <v>3283</v>
      </c>
      <c r="BF374" s="73"/>
      <c r="BG374" s="55" t="s">
        <v>3284</v>
      </c>
      <c r="BH374" s="73"/>
      <c r="BI374" s="55" t="s">
        <v>3285</v>
      </c>
      <c r="BJ374" s="17"/>
      <c r="BK374" s="78" t="s">
        <v>3286</v>
      </c>
      <c r="BL374" s="17"/>
      <c r="BM374" s="169" t="s">
        <v>4011</v>
      </c>
      <c r="BN374" s="17"/>
      <c r="BO374" s="78" t="s">
        <v>3287</v>
      </c>
      <c r="BQ374" s="72" t="s">
        <v>3288</v>
      </c>
    </row>
    <row r="375" spans="1:69" s="21" customFormat="1" ht="13.5" customHeight="1" x14ac:dyDescent="0.2">
      <c r="A375" s="55" t="s">
        <v>134</v>
      </c>
      <c r="B375" s="67">
        <v>8718564522662</v>
      </c>
      <c r="C375" s="66" t="s">
        <v>1361</v>
      </c>
      <c r="D375" s="185" t="s">
        <v>4910</v>
      </c>
      <c r="E375" s="46" t="s">
        <v>1427</v>
      </c>
      <c r="F375" s="46" t="s">
        <v>333</v>
      </c>
      <c r="G375" s="46" t="s">
        <v>333</v>
      </c>
      <c r="H375" s="46" t="s">
        <v>1202</v>
      </c>
      <c r="I375" s="46" t="s">
        <v>4103</v>
      </c>
      <c r="J375" s="46" t="s">
        <v>4104</v>
      </c>
      <c r="K375" s="46" t="s">
        <v>333</v>
      </c>
      <c r="L375" s="46" t="s">
        <v>1156</v>
      </c>
      <c r="M375" s="68" t="s">
        <v>333</v>
      </c>
      <c r="N375" s="69">
        <v>1.3</v>
      </c>
      <c r="O375" s="68" t="s">
        <v>333</v>
      </c>
      <c r="P375" s="69">
        <f t="shared" si="126"/>
        <v>1.274</v>
      </c>
      <c r="Q375" s="50">
        <v>360</v>
      </c>
      <c r="R375" s="50">
        <v>300</v>
      </c>
      <c r="S375" s="51">
        <v>32</v>
      </c>
      <c r="T375" s="48">
        <f t="shared" si="122"/>
        <v>3456</v>
      </c>
      <c r="U375" s="52"/>
      <c r="V375" s="50">
        <v>1</v>
      </c>
      <c r="W375" s="53">
        <v>1.3</v>
      </c>
      <c r="X375" s="196">
        <f t="shared" si="119"/>
        <v>1.274</v>
      </c>
      <c r="Y375" s="50">
        <v>360</v>
      </c>
      <c r="Z375" s="50">
        <v>300</v>
      </c>
      <c r="AA375" s="50">
        <v>32</v>
      </c>
      <c r="AB375" s="48">
        <f t="shared" si="123"/>
        <v>3456</v>
      </c>
      <c r="AC375" s="52"/>
      <c r="AD375" s="50">
        <v>10</v>
      </c>
      <c r="AE375" s="54">
        <v>14</v>
      </c>
      <c r="AF375" s="197">
        <f t="shared" si="125"/>
        <v>12.74</v>
      </c>
      <c r="AG375" s="50">
        <v>38</v>
      </c>
      <c r="AH375" s="50">
        <v>35</v>
      </c>
      <c r="AI375" s="50">
        <v>38</v>
      </c>
      <c r="AJ375" s="167">
        <f t="shared" si="137"/>
        <v>5.0540000000000002E-2</v>
      </c>
      <c r="AK375" s="55"/>
      <c r="AL375" s="56" t="s">
        <v>3874</v>
      </c>
      <c r="AM375" s="56">
        <v>4203100000</v>
      </c>
      <c r="AN375" s="19"/>
      <c r="AO375" s="78" t="s">
        <v>3275</v>
      </c>
      <c r="AQ375" s="55" t="s">
        <v>3276</v>
      </c>
      <c r="AR375" s="73"/>
      <c r="AS375" s="55" t="s">
        <v>3277</v>
      </c>
      <c r="AU375" s="78" t="s">
        <v>3278</v>
      </c>
      <c r="AV375" s="61"/>
      <c r="AW375" s="55" t="s">
        <v>3279</v>
      </c>
      <c r="AX375" s="17"/>
      <c r="AY375" s="71" t="s">
        <v>3280</v>
      </c>
      <c r="AZ375" s="17"/>
      <c r="BA375" s="55" t="s">
        <v>3281</v>
      </c>
      <c r="BB375" s="17"/>
      <c r="BC375" s="78" t="s">
        <v>3282</v>
      </c>
      <c r="BD375" s="61"/>
      <c r="BE375" s="55" t="s">
        <v>3283</v>
      </c>
      <c r="BF375" s="61"/>
      <c r="BG375" s="55" t="s">
        <v>3284</v>
      </c>
      <c r="BH375" s="61"/>
      <c r="BI375" s="55" t="s">
        <v>3285</v>
      </c>
      <c r="BJ375" s="17"/>
      <c r="BK375" s="78" t="s">
        <v>3286</v>
      </c>
      <c r="BL375" s="17"/>
      <c r="BM375" s="169" t="s">
        <v>4189</v>
      </c>
      <c r="BN375" s="17"/>
      <c r="BO375" s="78" t="s">
        <v>3287</v>
      </c>
      <c r="BQ375" s="72" t="s">
        <v>3288</v>
      </c>
    </row>
    <row r="376" spans="1:69" s="21" customFormat="1" ht="13.5" customHeight="1" x14ac:dyDescent="0.2">
      <c r="A376" s="55" t="s">
        <v>135</v>
      </c>
      <c r="B376" s="67">
        <v>8718564522679</v>
      </c>
      <c r="C376" s="66" t="s">
        <v>1361</v>
      </c>
      <c r="D376" s="185" t="s">
        <v>4910</v>
      </c>
      <c r="E376" s="46" t="s">
        <v>1427</v>
      </c>
      <c r="F376" s="46" t="s">
        <v>333</v>
      </c>
      <c r="G376" s="46" t="s">
        <v>333</v>
      </c>
      <c r="H376" s="46" t="s">
        <v>1202</v>
      </c>
      <c r="I376" s="46" t="s">
        <v>4103</v>
      </c>
      <c r="J376" s="46" t="s">
        <v>4104</v>
      </c>
      <c r="K376" s="46" t="s">
        <v>333</v>
      </c>
      <c r="L376" s="46" t="s">
        <v>1156</v>
      </c>
      <c r="M376" s="68" t="s">
        <v>333</v>
      </c>
      <c r="N376" s="69">
        <v>1.32</v>
      </c>
      <c r="O376" s="68" t="s">
        <v>333</v>
      </c>
      <c r="P376" s="69">
        <f t="shared" si="126"/>
        <v>1.2936000000000001</v>
      </c>
      <c r="Q376" s="50">
        <v>360</v>
      </c>
      <c r="R376" s="50">
        <v>300</v>
      </c>
      <c r="S376" s="51">
        <v>32</v>
      </c>
      <c r="T376" s="48">
        <f t="shared" si="122"/>
        <v>3456</v>
      </c>
      <c r="U376" s="52"/>
      <c r="V376" s="50">
        <v>1</v>
      </c>
      <c r="W376" s="53">
        <v>1.32</v>
      </c>
      <c r="X376" s="196">
        <f t="shared" si="119"/>
        <v>1.2936000000000001</v>
      </c>
      <c r="Y376" s="50">
        <v>360</v>
      </c>
      <c r="Z376" s="50">
        <v>300</v>
      </c>
      <c r="AA376" s="50">
        <v>32</v>
      </c>
      <c r="AB376" s="48">
        <f t="shared" si="123"/>
        <v>3456</v>
      </c>
      <c r="AC376" s="52"/>
      <c r="AD376" s="50">
        <v>10</v>
      </c>
      <c r="AE376" s="54">
        <v>14.9</v>
      </c>
      <c r="AF376" s="197">
        <f t="shared" si="125"/>
        <v>12.936</v>
      </c>
      <c r="AG376" s="50">
        <v>38</v>
      </c>
      <c r="AH376" s="50">
        <v>35</v>
      </c>
      <c r="AI376" s="50">
        <v>38</v>
      </c>
      <c r="AJ376" s="167">
        <f t="shared" si="137"/>
        <v>5.0540000000000002E-2</v>
      </c>
      <c r="AK376" s="55"/>
      <c r="AL376" s="56" t="s">
        <v>3874</v>
      </c>
      <c r="AM376" s="56">
        <v>4203100000</v>
      </c>
      <c r="AN376" s="19"/>
      <c r="AO376" s="78" t="s">
        <v>3275</v>
      </c>
      <c r="AQ376" s="55" t="s">
        <v>3276</v>
      </c>
      <c r="AR376" s="73"/>
      <c r="AS376" s="55" t="s">
        <v>3277</v>
      </c>
      <c r="AU376" s="78" t="s">
        <v>3278</v>
      </c>
      <c r="AV376" s="61"/>
      <c r="AW376" s="55" t="s">
        <v>3279</v>
      </c>
      <c r="AX376" s="17"/>
      <c r="AY376" s="71" t="s">
        <v>3280</v>
      </c>
      <c r="AZ376" s="17"/>
      <c r="BA376" s="55" t="s">
        <v>3281</v>
      </c>
      <c r="BB376" s="17"/>
      <c r="BC376" s="78" t="s">
        <v>3282</v>
      </c>
      <c r="BD376" s="17"/>
      <c r="BE376" s="55" t="s">
        <v>3283</v>
      </c>
      <c r="BF376" s="17"/>
      <c r="BG376" s="55" t="s">
        <v>3284</v>
      </c>
      <c r="BH376" s="17"/>
      <c r="BI376" s="55" t="s">
        <v>3285</v>
      </c>
      <c r="BJ376" s="17"/>
      <c r="BK376" s="78" t="s">
        <v>3286</v>
      </c>
      <c r="BL376" s="17"/>
      <c r="BM376" s="169" t="s">
        <v>4011</v>
      </c>
      <c r="BN376" s="17"/>
      <c r="BO376" s="78" t="s">
        <v>3287</v>
      </c>
      <c r="BQ376" s="72" t="s">
        <v>3288</v>
      </c>
    </row>
    <row r="377" spans="1:69" s="21" customFormat="1" ht="13.5" customHeight="1" x14ac:dyDescent="0.2">
      <c r="A377" s="55" t="s">
        <v>136</v>
      </c>
      <c r="B377" s="67">
        <v>8718564522686</v>
      </c>
      <c r="C377" s="66" t="s">
        <v>1361</v>
      </c>
      <c r="D377" s="185" t="s">
        <v>4910</v>
      </c>
      <c r="E377" s="46" t="s">
        <v>1427</v>
      </c>
      <c r="F377" s="46" t="s">
        <v>333</v>
      </c>
      <c r="G377" s="46" t="s">
        <v>333</v>
      </c>
      <c r="H377" s="46" t="s">
        <v>1202</v>
      </c>
      <c r="I377" s="46" t="s">
        <v>4103</v>
      </c>
      <c r="J377" s="46" t="s">
        <v>4104</v>
      </c>
      <c r="K377" s="46" t="s">
        <v>333</v>
      </c>
      <c r="L377" s="46" t="s">
        <v>1156</v>
      </c>
      <c r="M377" s="68" t="s">
        <v>333</v>
      </c>
      <c r="N377" s="69">
        <v>1.36</v>
      </c>
      <c r="O377" s="68" t="s">
        <v>333</v>
      </c>
      <c r="P377" s="69">
        <f t="shared" si="126"/>
        <v>1.3328</v>
      </c>
      <c r="Q377" s="50">
        <v>360</v>
      </c>
      <c r="R377" s="50">
        <v>400</v>
      </c>
      <c r="S377" s="51">
        <v>32</v>
      </c>
      <c r="T377" s="48">
        <f t="shared" si="122"/>
        <v>4608</v>
      </c>
      <c r="U377" s="52"/>
      <c r="V377" s="50">
        <v>1</v>
      </c>
      <c r="W377" s="53">
        <v>1.36</v>
      </c>
      <c r="X377" s="196">
        <f t="shared" si="119"/>
        <v>1.3328</v>
      </c>
      <c r="Y377" s="50">
        <v>360</v>
      </c>
      <c r="Z377" s="50">
        <v>400</v>
      </c>
      <c r="AA377" s="50">
        <v>32</v>
      </c>
      <c r="AB377" s="48">
        <f t="shared" si="123"/>
        <v>4608</v>
      </c>
      <c r="AC377" s="52"/>
      <c r="AD377" s="50">
        <v>10</v>
      </c>
      <c r="AE377" s="54">
        <v>14.78</v>
      </c>
      <c r="AF377" s="197">
        <f t="shared" si="125"/>
        <v>13.327999999999999</v>
      </c>
      <c r="AG377" s="50">
        <v>38</v>
      </c>
      <c r="AH377" s="50">
        <v>35</v>
      </c>
      <c r="AI377" s="50">
        <v>38</v>
      </c>
      <c r="AJ377" s="167">
        <f t="shared" si="137"/>
        <v>5.0540000000000002E-2</v>
      </c>
      <c r="AK377" s="55"/>
      <c r="AL377" s="56" t="s">
        <v>3874</v>
      </c>
      <c r="AM377" s="56">
        <v>4203100000</v>
      </c>
      <c r="AN377" s="19"/>
      <c r="AO377" s="78" t="s">
        <v>3275</v>
      </c>
      <c r="AQ377" s="55" t="s">
        <v>3276</v>
      </c>
      <c r="AR377" s="73"/>
      <c r="AS377" s="55" t="s">
        <v>3277</v>
      </c>
      <c r="AU377" s="78" t="s">
        <v>3278</v>
      </c>
      <c r="AV377" s="61"/>
      <c r="AW377" s="55" t="s">
        <v>3279</v>
      </c>
      <c r="AX377" s="17"/>
      <c r="AY377" s="71" t="s">
        <v>3280</v>
      </c>
      <c r="AZ377" s="17"/>
      <c r="BA377" s="55" t="s">
        <v>3281</v>
      </c>
      <c r="BB377" s="17"/>
      <c r="BC377" s="78" t="s">
        <v>3282</v>
      </c>
      <c r="BD377" s="17"/>
      <c r="BE377" s="55" t="s">
        <v>3283</v>
      </c>
      <c r="BF377" s="17"/>
      <c r="BG377" s="55" t="s">
        <v>3284</v>
      </c>
      <c r="BH377" s="17"/>
      <c r="BI377" s="55" t="s">
        <v>3285</v>
      </c>
      <c r="BJ377" s="17"/>
      <c r="BK377" s="78" t="s">
        <v>3286</v>
      </c>
      <c r="BL377" s="17"/>
      <c r="BM377" s="169" t="s">
        <v>4011</v>
      </c>
      <c r="BN377" s="17"/>
      <c r="BO377" s="78" t="s">
        <v>3287</v>
      </c>
      <c r="BQ377" s="72" t="s">
        <v>3288</v>
      </c>
    </row>
    <row r="378" spans="1:69" s="21" customFormat="1" ht="13.5" customHeight="1" x14ac:dyDescent="0.2">
      <c r="A378" s="55" t="s">
        <v>137</v>
      </c>
      <c r="B378" s="67">
        <v>8718564522693</v>
      </c>
      <c r="C378" s="66" t="s">
        <v>1361</v>
      </c>
      <c r="D378" s="185" t="s">
        <v>4910</v>
      </c>
      <c r="E378" s="46" t="s">
        <v>1427</v>
      </c>
      <c r="F378" s="46" t="s">
        <v>333</v>
      </c>
      <c r="G378" s="46" t="s">
        <v>333</v>
      </c>
      <c r="H378" s="46" t="s">
        <v>1202</v>
      </c>
      <c r="I378" s="46" t="s">
        <v>4103</v>
      </c>
      <c r="J378" s="46" t="s">
        <v>4104</v>
      </c>
      <c r="K378" s="46" t="s">
        <v>333</v>
      </c>
      <c r="L378" s="46" t="s">
        <v>1156</v>
      </c>
      <c r="M378" s="68" t="s">
        <v>333</v>
      </c>
      <c r="N378" s="69">
        <v>1.7</v>
      </c>
      <c r="O378" s="68" t="s">
        <v>333</v>
      </c>
      <c r="P378" s="69">
        <f t="shared" si="126"/>
        <v>1.6659999999999999</v>
      </c>
      <c r="Q378" s="50">
        <v>360</v>
      </c>
      <c r="R378" s="50">
        <v>400</v>
      </c>
      <c r="S378" s="51">
        <v>34</v>
      </c>
      <c r="T378" s="48">
        <f t="shared" si="122"/>
        <v>4896</v>
      </c>
      <c r="U378" s="52"/>
      <c r="V378" s="50">
        <v>1</v>
      </c>
      <c r="W378" s="53">
        <v>1.7</v>
      </c>
      <c r="X378" s="196">
        <f t="shared" si="119"/>
        <v>1.6659999999999999</v>
      </c>
      <c r="Y378" s="50">
        <v>360</v>
      </c>
      <c r="Z378" s="50">
        <v>400</v>
      </c>
      <c r="AA378" s="50">
        <v>34</v>
      </c>
      <c r="AB378" s="48">
        <f t="shared" si="123"/>
        <v>4896</v>
      </c>
      <c r="AC378" s="52"/>
      <c r="AD378" s="50">
        <v>10</v>
      </c>
      <c r="AE378" s="54">
        <v>16.84</v>
      </c>
      <c r="AF378" s="197">
        <f t="shared" si="125"/>
        <v>16.66</v>
      </c>
      <c r="AG378" s="50">
        <v>38</v>
      </c>
      <c r="AH378" s="50">
        <v>35</v>
      </c>
      <c r="AI378" s="50">
        <v>38</v>
      </c>
      <c r="AJ378" s="167">
        <f t="shared" si="137"/>
        <v>5.0540000000000002E-2</v>
      </c>
      <c r="AK378" s="55"/>
      <c r="AL378" s="56" t="s">
        <v>3874</v>
      </c>
      <c r="AM378" s="56">
        <v>4203100000</v>
      </c>
      <c r="AN378" s="19"/>
      <c r="AO378" s="78" t="s">
        <v>3275</v>
      </c>
      <c r="AQ378" s="55" t="s">
        <v>3276</v>
      </c>
      <c r="AR378" s="73"/>
      <c r="AS378" s="55" t="s">
        <v>3277</v>
      </c>
      <c r="AU378" s="78" t="s">
        <v>3278</v>
      </c>
      <c r="AV378" s="61"/>
      <c r="AW378" s="55" t="s">
        <v>3279</v>
      </c>
      <c r="AX378" s="108"/>
      <c r="AY378" s="71" t="s">
        <v>3280</v>
      </c>
      <c r="AZ378" s="108"/>
      <c r="BA378" s="55" t="s">
        <v>3281</v>
      </c>
      <c r="BB378" s="17"/>
      <c r="BC378" s="78" t="s">
        <v>3282</v>
      </c>
      <c r="BD378" s="17"/>
      <c r="BE378" s="55" t="s">
        <v>3283</v>
      </c>
      <c r="BF378" s="17"/>
      <c r="BG378" s="55" t="s">
        <v>3284</v>
      </c>
      <c r="BH378" s="17"/>
      <c r="BI378" s="55" t="s">
        <v>3285</v>
      </c>
      <c r="BJ378" s="17"/>
      <c r="BK378" s="78" t="s">
        <v>3286</v>
      </c>
      <c r="BL378" s="17"/>
      <c r="BM378" s="169" t="s">
        <v>4011</v>
      </c>
      <c r="BN378" s="17"/>
      <c r="BO378" s="78" t="s">
        <v>3287</v>
      </c>
      <c r="BQ378" s="72" t="s">
        <v>3288</v>
      </c>
    </row>
    <row r="379" spans="1:69" s="21" customFormat="1" ht="13.5" customHeight="1" x14ac:dyDescent="0.2">
      <c r="A379" s="55" t="s">
        <v>138</v>
      </c>
      <c r="B379" s="67">
        <v>8718564522709</v>
      </c>
      <c r="C379" s="66" t="s">
        <v>1362</v>
      </c>
      <c r="D379" s="185" t="s">
        <v>4910</v>
      </c>
      <c r="E379" s="46" t="s">
        <v>1427</v>
      </c>
      <c r="F379" s="46" t="s">
        <v>333</v>
      </c>
      <c r="G379" s="46" t="s">
        <v>333</v>
      </c>
      <c r="H379" s="46" t="s">
        <v>1202</v>
      </c>
      <c r="I379" s="46" t="s">
        <v>4103</v>
      </c>
      <c r="J379" s="46" t="s">
        <v>4104</v>
      </c>
      <c r="K379" s="46" t="s">
        <v>333</v>
      </c>
      <c r="L379" s="46" t="s">
        <v>1156</v>
      </c>
      <c r="M379" s="68" t="s">
        <v>333</v>
      </c>
      <c r="N379" s="69">
        <v>0.38</v>
      </c>
      <c r="O379" s="68" t="s">
        <v>333</v>
      </c>
      <c r="P379" s="69">
        <f t="shared" si="126"/>
        <v>0.37240000000000001</v>
      </c>
      <c r="Q379" s="50">
        <v>185</v>
      </c>
      <c r="R379" s="50">
        <v>250</v>
      </c>
      <c r="S379" s="51">
        <v>28</v>
      </c>
      <c r="T379" s="48">
        <f t="shared" si="122"/>
        <v>1295</v>
      </c>
      <c r="U379" s="52"/>
      <c r="V379" s="50">
        <v>1</v>
      </c>
      <c r="W379" s="53">
        <v>0.38</v>
      </c>
      <c r="X379" s="196">
        <f t="shared" si="119"/>
        <v>0.37240000000000001</v>
      </c>
      <c r="Y379" s="50">
        <v>185</v>
      </c>
      <c r="Z379" s="50">
        <v>250</v>
      </c>
      <c r="AA379" s="50">
        <v>28</v>
      </c>
      <c r="AB379" s="48">
        <f t="shared" si="123"/>
        <v>1295</v>
      </c>
      <c r="AC379" s="52"/>
      <c r="AD379" s="50">
        <v>50</v>
      </c>
      <c r="AE379" s="54">
        <v>19.54</v>
      </c>
      <c r="AF379" s="197">
        <f t="shared" si="125"/>
        <v>18.62</v>
      </c>
      <c r="AG379" s="50">
        <v>39</v>
      </c>
      <c r="AH379" s="50">
        <v>39</v>
      </c>
      <c r="AI379" s="50">
        <v>70</v>
      </c>
      <c r="AJ379" s="167">
        <f t="shared" si="137"/>
        <v>0.10647</v>
      </c>
      <c r="AK379" s="55"/>
      <c r="AL379" s="56" t="s">
        <v>3874</v>
      </c>
      <c r="AM379" s="56">
        <v>4203400090</v>
      </c>
      <c r="AN379" s="19"/>
      <c r="AO379" s="78" t="s">
        <v>3289</v>
      </c>
      <c r="AQ379" s="55" t="s">
        <v>3290</v>
      </c>
      <c r="AR379" s="73"/>
      <c r="AS379" s="55" t="s">
        <v>3291</v>
      </c>
      <c r="AU379" s="78" t="s">
        <v>3292</v>
      </c>
      <c r="AV379" s="61"/>
      <c r="AW379" s="63" t="s">
        <v>3293</v>
      </c>
      <c r="AX379" s="108"/>
      <c r="AY379" s="71" t="s">
        <v>3294</v>
      </c>
      <c r="AZ379" s="108"/>
      <c r="BA379" s="63" t="s">
        <v>3295</v>
      </c>
      <c r="BB379" s="17"/>
      <c r="BC379" s="78" t="s">
        <v>3296</v>
      </c>
      <c r="BD379" s="17"/>
      <c r="BE379" s="55" t="s">
        <v>3297</v>
      </c>
      <c r="BF379" s="17"/>
      <c r="BG379" s="55" t="s">
        <v>3298</v>
      </c>
      <c r="BH379" s="17"/>
      <c r="BI379" s="55" t="s">
        <v>3299</v>
      </c>
      <c r="BJ379" s="17"/>
      <c r="BK379" s="78" t="s">
        <v>3300</v>
      </c>
      <c r="BL379" s="17"/>
      <c r="BM379" s="169" t="s">
        <v>4017</v>
      </c>
      <c r="BN379" s="17"/>
      <c r="BO379" s="78" t="s">
        <v>3301</v>
      </c>
      <c r="BQ379" s="72" t="s">
        <v>3302</v>
      </c>
    </row>
    <row r="380" spans="1:69" s="21" customFormat="1" ht="13.5" customHeight="1" x14ac:dyDescent="0.2">
      <c r="A380" s="55" t="s">
        <v>139</v>
      </c>
      <c r="B380" s="67">
        <v>8718564522716</v>
      </c>
      <c r="C380" s="66" t="s">
        <v>1362</v>
      </c>
      <c r="D380" s="185" t="s">
        <v>4910</v>
      </c>
      <c r="E380" s="46" t="s">
        <v>1427</v>
      </c>
      <c r="F380" s="46" t="s">
        <v>333</v>
      </c>
      <c r="G380" s="46" t="s">
        <v>333</v>
      </c>
      <c r="H380" s="46" t="s">
        <v>1202</v>
      </c>
      <c r="I380" s="46" t="s">
        <v>4103</v>
      </c>
      <c r="J380" s="46" t="s">
        <v>4104</v>
      </c>
      <c r="K380" s="46" t="s">
        <v>333</v>
      </c>
      <c r="L380" s="46" t="s">
        <v>1156</v>
      </c>
      <c r="M380" s="68" t="s">
        <v>333</v>
      </c>
      <c r="N380" s="69">
        <v>0.48</v>
      </c>
      <c r="O380" s="68" t="s">
        <v>333</v>
      </c>
      <c r="P380" s="69">
        <f t="shared" si="126"/>
        <v>0.47039999999999998</v>
      </c>
      <c r="Q380" s="50">
        <v>190</v>
      </c>
      <c r="R380" s="50">
        <v>300</v>
      </c>
      <c r="S380" s="51">
        <v>27</v>
      </c>
      <c r="T380" s="48">
        <f t="shared" si="122"/>
        <v>1539</v>
      </c>
      <c r="U380" s="52"/>
      <c r="V380" s="50">
        <v>1</v>
      </c>
      <c r="W380" s="53">
        <v>0.48</v>
      </c>
      <c r="X380" s="196">
        <f t="shared" si="119"/>
        <v>0.47039999999999998</v>
      </c>
      <c r="Y380" s="50">
        <v>190</v>
      </c>
      <c r="Z380" s="50">
        <v>300</v>
      </c>
      <c r="AA380" s="50">
        <v>27</v>
      </c>
      <c r="AB380" s="48">
        <f t="shared" si="123"/>
        <v>1539</v>
      </c>
      <c r="AC380" s="52"/>
      <c r="AD380" s="50">
        <v>30</v>
      </c>
      <c r="AE380" s="54">
        <v>15</v>
      </c>
      <c r="AF380" s="197">
        <f t="shared" si="125"/>
        <v>14.112</v>
      </c>
      <c r="AG380" s="50">
        <v>39</v>
      </c>
      <c r="AH380" s="50">
        <v>39</v>
      </c>
      <c r="AI380" s="50">
        <v>50</v>
      </c>
      <c r="AJ380" s="167">
        <f t="shared" si="137"/>
        <v>7.6050000000000006E-2</v>
      </c>
      <c r="AK380" s="55"/>
      <c r="AL380" s="56" t="s">
        <v>3874</v>
      </c>
      <c r="AM380" s="56">
        <v>4203400090</v>
      </c>
      <c r="AN380" s="19"/>
      <c r="AO380" s="78" t="s">
        <v>3303</v>
      </c>
      <c r="AQ380" s="55" t="s">
        <v>3304</v>
      </c>
      <c r="AR380" s="73"/>
      <c r="AS380" s="55" t="s">
        <v>3305</v>
      </c>
      <c r="AU380" s="78" t="s">
        <v>3306</v>
      </c>
      <c r="AV380" s="61"/>
      <c r="AW380" s="63" t="s">
        <v>3307</v>
      </c>
      <c r="AX380" s="108"/>
      <c r="AY380" s="71" t="s">
        <v>3308</v>
      </c>
      <c r="AZ380" s="108"/>
      <c r="BA380" s="63" t="s">
        <v>3309</v>
      </c>
      <c r="BB380" s="17"/>
      <c r="BC380" s="78" t="s">
        <v>3310</v>
      </c>
      <c r="BD380" s="17"/>
      <c r="BE380" s="55" t="s">
        <v>3311</v>
      </c>
      <c r="BF380" s="17"/>
      <c r="BG380" s="55" t="s">
        <v>3312</v>
      </c>
      <c r="BH380" s="17"/>
      <c r="BI380" s="55" t="s">
        <v>3313</v>
      </c>
      <c r="BJ380" s="17"/>
      <c r="BK380" s="78" t="s">
        <v>3314</v>
      </c>
      <c r="BL380" s="17"/>
      <c r="BM380" s="169" t="s">
        <v>4018</v>
      </c>
      <c r="BN380" s="17"/>
      <c r="BO380" s="78" t="s">
        <v>3315</v>
      </c>
      <c r="BQ380" s="72" t="s">
        <v>3316</v>
      </c>
    </row>
    <row r="381" spans="1:69" s="21" customFormat="1" ht="13.5" customHeight="1" x14ac:dyDescent="0.2">
      <c r="A381" s="55" t="s">
        <v>140</v>
      </c>
      <c r="B381" s="67">
        <v>8718564522723</v>
      </c>
      <c r="C381" s="66" t="s">
        <v>1362</v>
      </c>
      <c r="D381" s="185" t="s">
        <v>4910</v>
      </c>
      <c r="E381" s="46" t="s">
        <v>1427</v>
      </c>
      <c r="F381" s="46" t="s">
        <v>333</v>
      </c>
      <c r="G381" s="46" t="s">
        <v>333</v>
      </c>
      <c r="H381" s="46" t="s">
        <v>1202</v>
      </c>
      <c r="I381" s="46" t="s">
        <v>4103</v>
      </c>
      <c r="J381" s="46" t="s">
        <v>4104</v>
      </c>
      <c r="K381" s="46" t="s">
        <v>333</v>
      </c>
      <c r="L381" s="46" t="s">
        <v>1156</v>
      </c>
      <c r="M381" s="68" t="s">
        <v>333</v>
      </c>
      <c r="N381" s="69">
        <v>0.56000000000000005</v>
      </c>
      <c r="O381" s="68" t="s">
        <v>333</v>
      </c>
      <c r="P381" s="69">
        <f t="shared" si="126"/>
        <v>0.54880000000000007</v>
      </c>
      <c r="Q381" s="50">
        <v>170</v>
      </c>
      <c r="R381" s="50">
        <v>400</v>
      </c>
      <c r="S381" s="51">
        <v>26</v>
      </c>
      <c r="T381" s="48">
        <f t="shared" si="122"/>
        <v>1768</v>
      </c>
      <c r="U381" s="52"/>
      <c r="V381" s="50">
        <v>1</v>
      </c>
      <c r="W381" s="53">
        <v>0.56000000000000005</v>
      </c>
      <c r="X381" s="196">
        <f t="shared" si="119"/>
        <v>0.54880000000000007</v>
      </c>
      <c r="Y381" s="50">
        <v>170</v>
      </c>
      <c r="Z381" s="50">
        <v>400</v>
      </c>
      <c r="AA381" s="50">
        <v>26</v>
      </c>
      <c r="AB381" s="48">
        <f t="shared" si="123"/>
        <v>1768</v>
      </c>
      <c r="AC381" s="52"/>
      <c r="AD381" s="50">
        <v>30</v>
      </c>
      <c r="AE381" s="54">
        <v>19.64</v>
      </c>
      <c r="AF381" s="197">
        <f t="shared" si="125"/>
        <v>16.464000000000002</v>
      </c>
      <c r="AG381" s="50">
        <v>39</v>
      </c>
      <c r="AH381" s="50">
        <v>39</v>
      </c>
      <c r="AI381" s="50">
        <v>50</v>
      </c>
      <c r="AJ381" s="167">
        <f t="shared" si="137"/>
        <v>7.6050000000000006E-2</v>
      </c>
      <c r="AK381" s="55"/>
      <c r="AL381" s="56" t="s">
        <v>3874</v>
      </c>
      <c r="AM381" s="56">
        <v>4203400090</v>
      </c>
      <c r="AN381" s="19"/>
      <c r="AO381" s="78" t="s">
        <v>3317</v>
      </c>
      <c r="AQ381" s="55" t="s">
        <v>3318</v>
      </c>
      <c r="AR381" s="73"/>
      <c r="AS381" s="55" t="s">
        <v>3319</v>
      </c>
      <c r="AU381" s="78" t="s">
        <v>3320</v>
      </c>
      <c r="AV381" s="61"/>
      <c r="AW381" s="63" t="s">
        <v>3321</v>
      </c>
      <c r="AX381" s="108"/>
      <c r="AY381" s="71" t="s">
        <v>3322</v>
      </c>
      <c r="AZ381" s="108"/>
      <c r="BA381" s="63" t="s">
        <v>3323</v>
      </c>
      <c r="BB381" s="17"/>
      <c r="BC381" s="78" t="s">
        <v>3324</v>
      </c>
      <c r="BD381" s="17"/>
      <c r="BE381" s="55" t="s">
        <v>3325</v>
      </c>
      <c r="BF381" s="17"/>
      <c r="BG381" s="55" t="s">
        <v>3326</v>
      </c>
      <c r="BH381" s="17"/>
      <c r="BI381" s="55" t="s">
        <v>3327</v>
      </c>
      <c r="BJ381" s="17"/>
      <c r="BK381" s="78" t="s">
        <v>3328</v>
      </c>
      <c r="BL381" s="17"/>
      <c r="BM381" s="169" t="s">
        <v>4019</v>
      </c>
      <c r="BN381" s="17"/>
      <c r="BO381" s="78" t="s">
        <v>3329</v>
      </c>
      <c r="BQ381" s="72" t="s">
        <v>3330</v>
      </c>
    </row>
    <row r="382" spans="1:69" s="21" customFormat="1" ht="13.5" customHeight="1" x14ac:dyDescent="0.2">
      <c r="A382" s="55" t="s">
        <v>141</v>
      </c>
      <c r="B382" s="67">
        <v>8718564522730</v>
      </c>
      <c r="C382" s="66" t="s">
        <v>1362</v>
      </c>
      <c r="D382" s="185" t="s">
        <v>4910</v>
      </c>
      <c r="E382" s="46" t="s">
        <v>1427</v>
      </c>
      <c r="F382" s="46" t="s">
        <v>333</v>
      </c>
      <c r="G382" s="46" t="s">
        <v>333</v>
      </c>
      <c r="H382" s="46" t="s">
        <v>1202</v>
      </c>
      <c r="I382" s="46" t="s">
        <v>4103</v>
      </c>
      <c r="J382" s="46" t="s">
        <v>4104</v>
      </c>
      <c r="K382" s="46" t="s">
        <v>333</v>
      </c>
      <c r="L382" s="46" t="s">
        <v>1156</v>
      </c>
      <c r="M382" s="68" t="s">
        <v>333</v>
      </c>
      <c r="N382" s="69">
        <v>17</v>
      </c>
      <c r="O382" s="68" t="s">
        <v>333</v>
      </c>
      <c r="P382" s="69">
        <f t="shared" si="126"/>
        <v>16.66</v>
      </c>
      <c r="Q382" s="50">
        <v>270</v>
      </c>
      <c r="R382" s="50">
        <v>400</v>
      </c>
      <c r="S382" s="51">
        <v>33</v>
      </c>
      <c r="T382" s="48">
        <f t="shared" si="122"/>
        <v>3564</v>
      </c>
      <c r="U382" s="52"/>
      <c r="V382" s="50">
        <v>1</v>
      </c>
      <c r="W382" s="53">
        <v>17</v>
      </c>
      <c r="X382" s="196">
        <f t="shared" si="119"/>
        <v>16.66</v>
      </c>
      <c r="Y382" s="50">
        <v>270</v>
      </c>
      <c r="Z382" s="50">
        <v>400</v>
      </c>
      <c r="AA382" s="50">
        <v>33</v>
      </c>
      <c r="AB382" s="48">
        <f t="shared" si="123"/>
        <v>3564</v>
      </c>
      <c r="AC382" s="52"/>
      <c r="AD382" s="50">
        <v>30</v>
      </c>
      <c r="AE382" s="54">
        <v>35.700000000000003</v>
      </c>
      <c r="AF382" s="197">
        <f t="shared" si="125"/>
        <v>499.8</v>
      </c>
      <c r="AG382" s="50">
        <v>39</v>
      </c>
      <c r="AH382" s="50">
        <v>39</v>
      </c>
      <c r="AI382" s="50">
        <v>55</v>
      </c>
      <c r="AJ382" s="167">
        <f t="shared" si="137"/>
        <v>8.3654999999999993E-2</v>
      </c>
      <c r="AK382" s="55"/>
      <c r="AL382" s="56" t="s">
        <v>3874</v>
      </c>
      <c r="AM382" s="56">
        <v>4203400090</v>
      </c>
      <c r="AN382" s="19"/>
      <c r="AO382" s="78" t="s">
        <v>3331</v>
      </c>
      <c r="AQ382" s="55" t="s">
        <v>3332</v>
      </c>
      <c r="AR382" s="73"/>
      <c r="AS382" s="55" t="s">
        <v>3333</v>
      </c>
      <c r="AU382" s="78" t="s">
        <v>3334</v>
      </c>
      <c r="AV382" s="61"/>
      <c r="AW382" s="63" t="s">
        <v>3335</v>
      </c>
      <c r="AX382" s="108"/>
      <c r="AY382" s="71" t="s">
        <v>3336</v>
      </c>
      <c r="AZ382" s="108"/>
      <c r="BA382" s="63" t="s">
        <v>3337</v>
      </c>
      <c r="BB382" s="17"/>
      <c r="BC382" s="78" t="s">
        <v>3338</v>
      </c>
      <c r="BD382" s="17"/>
      <c r="BE382" s="55" t="s">
        <v>3339</v>
      </c>
      <c r="BF382" s="17"/>
      <c r="BG382" s="55" t="s">
        <v>3340</v>
      </c>
      <c r="BH382" s="17"/>
      <c r="BI382" s="55" t="s">
        <v>3341</v>
      </c>
      <c r="BJ382" s="17"/>
      <c r="BK382" s="78" t="s">
        <v>3342</v>
      </c>
      <c r="BL382" s="17"/>
      <c r="BM382" s="169" t="s">
        <v>4020</v>
      </c>
      <c r="BN382" s="17"/>
      <c r="BO382" s="78" t="s">
        <v>3343</v>
      </c>
      <c r="BQ382" s="72" t="s">
        <v>3344</v>
      </c>
    </row>
    <row r="383" spans="1:69" s="21" customFormat="1" ht="13.5" customHeight="1" x14ac:dyDescent="0.2">
      <c r="A383" s="55" t="s">
        <v>194</v>
      </c>
      <c r="B383" s="67">
        <v>8718564522747</v>
      </c>
      <c r="C383" s="66" t="s">
        <v>1363</v>
      </c>
      <c r="D383" s="185" t="s">
        <v>4911</v>
      </c>
      <c r="E383" s="77" t="s">
        <v>333</v>
      </c>
      <c r="F383" s="77" t="s">
        <v>333</v>
      </c>
      <c r="G383" s="77" t="s">
        <v>333</v>
      </c>
      <c r="H383" s="77" t="s">
        <v>333</v>
      </c>
      <c r="I383" s="77" t="s">
        <v>333</v>
      </c>
      <c r="J383" s="77" t="s">
        <v>333</v>
      </c>
      <c r="K383" s="46" t="s">
        <v>333</v>
      </c>
      <c r="L383" s="46" t="s">
        <v>1144</v>
      </c>
      <c r="M383" s="68" t="s">
        <v>333</v>
      </c>
      <c r="N383" s="69">
        <v>2.9</v>
      </c>
      <c r="O383" s="68" t="s">
        <v>333</v>
      </c>
      <c r="P383" s="69">
        <f t="shared" si="126"/>
        <v>2.8420000000000001</v>
      </c>
      <c r="Q383" s="50">
        <v>500</v>
      </c>
      <c r="R383" s="50">
        <v>500</v>
      </c>
      <c r="S383" s="51">
        <v>80</v>
      </c>
      <c r="T383" s="48">
        <f t="shared" si="122"/>
        <v>20000</v>
      </c>
      <c r="U383" s="52"/>
      <c r="V383" s="50">
        <v>1</v>
      </c>
      <c r="W383" s="53">
        <v>2.9</v>
      </c>
      <c r="X383" s="196">
        <f t="shared" si="119"/>
        <v>2.8420000000000001</v>
      </c>
      <c r="Y383" s="50">
        <v>500</v>
      </c>
      <c r="Z383" s="50">
        <v>500</v>
      </c>
      <c r="AA383" s="50">
        <v>80</v>
      </c>
      <c r="AB383" s="48">
        <f t="shared" si="123"/>
        <v>20000</v>
      </c>
      <c r="AC383" s="52"/>
      <c r="AD383" s="50">
        <v>5</v>
      </c>
      <c r="AE383" s="54">
        <v>14.5</v>
      </c>
      <c r="AF383" s="197">
        <f t="shared" si="125"/>
        <v>14.21</v>
      </c>
      <c r="AG383" s="50">
        <v>52</v>
      </c>
      <c r="AH383" s="50">
        <v>52</v>
      </c>
      <c r="AI383" s="50">
        <v>52</v>
      </c>
      <c r="AJ383" s="167">
        <f t="shared" si="137"/>
        <v>0.14060800000000001</v>
      </c>
      <c r="AK383" s="55"/>
      <c r="AL383" s="56" t="s">
        <v>3874</v>
      </c>
      <c r="AM383" s="56">
        <v>9404909000</v>
      </c>
      <c r="AN383" s="19"/>
      <c r="AO383" s="78" t="s">
        <v>3345</v>
      </c>
      <c r="AQ383" s="78" t="s">
        <v>3346</v>
      </c>
      <c r="AR383" s="61"/>
      <c r="AS383" s="78" t="s">
        <v>3347</v>
      </c>
      <c r="AU383" s="78" t="s">
        <v>3348</v>
      </c>
      <c r="AV383" s="61"/>
      <c r="AW383" s="55" t="s">
        <v>3349</v>
      </c>
      <c r="AX383" s="108"/>
      <c r="AY383" s="71" t="s">
        <v>3350</v>
      </c>
      <c r="AZ383" s="108"/>
      <c r="BA383" s="55" t="s">
        <v>3351</v>
      </c>
      <c r="BB383" s="17"/>
      <c r="BC383" s="78" t="s">
        <v>3352</v>
      </c>
      <c r="BD383" s="17"/>
      <c r="BE383" s="55" t="s">
        <v>3353</v>
      </c>
      <c r="BF383" s="17"/>
      <c r="BG383" s="78" t="s">
        <v>3354</v>
      </c>
      <c r="BH383" s="17"/>
      <c r="BI383" s="78" t="s">
        <v>3355</v>
      </c>
      <c r="BJ383" s="17"/>
      <c r="BK383" s="78" t="s">
        <v>3356</v>
      </c>
      <c r="BL383" s="17"/>
      <c r="BM383" s="169" t="s">
        <v>4223</v>
      </c>
      <c r="BN383" s="17"/>
      <c r="BO383" s="78" t="s">
        <v>3357</v>
      </c>
      <c r="BQ383" s="72" t="s">
        <v>3358</v>
      </c>
    </row>
    <row r="384" spans="1:69" s="21" customFormat="1" ht="13.5" customHeight="1" x14ac:dyDescent="0.2">
      <c r="A384" s="55" t="s">
        <v>1384</v>
      </c>
      <c r="B384" s="67">
        <v>8718564524475</v>
      </c>
      <c r="C384" s="66" t="s">
        <v>1385</v>
      </c>
      <c r="D384" s="185" t="s">
        <v>4914</v>
      </c>
      <c r="E384" s="77" t="s">
        <v>333</v>
      </c>
      <c r="F384" s="77" t="s">
        <v>333</v>
      </c>
      <c r="G384" s="77" t="s">
        <v>333</v>
      </c>
      <c r="H384" s="77" t="s">
        <v>333</v>
      </c>
      <c r="I384" s="77" t="s">
        <v>333</v>
      </c>
      <c r="J384" s="77" t="s">
        <v>333</v>
      </c>
      <c r="K384" s="46" t="s">
        <v>333</v>
      </c>
      <c r="L384" s="46" t="s">
        <v>1144</v>
      </c>
      <c r="M384" s="68" t="s">
        <v>333</v>
      </c>
      <c r="N384" s="69">
        <v>1.3</v>
      </c>
      <c r="O384" s="68" t="s">
        <v>333</v>
      </c>
      <c r="P384" s="69">
        <f t="shared" si="126"/>
        <v>1.274</v>
      </c>
      <c r="Q384" s="50">
        <v>390</v>
      </c>
      <c r="R384" s="50">
        <v>330</v>
      </c>
      <c r="S384" s="51">
        <v>30</v>
      </c>
      <c r="T384" s="48">
        <f t="shared" ref="T384" si="138">(Q384/10*R384/10*S384/10)</f>
        <v>3861</v>
      </c>
      <c r="U384" s="52"/>
      <c r="V384" s="50">
        <v>1</v>
      </c>
      <c r="W384" s="69">
        <v>1.3</v>
      </c>
      <c r="X384" s="196">
        <f t="shared" si="119"/>
        <v>1.274</v>
      </c>
      <c r="Y384" s="50">
        <v>390</v>
      </c>
      <c r="Z384" s="50">
        <v>330</v>
      </c>
      <c r="AA384" s="51">
        <v>30</v>
      </c>
      <c r="AB384" s="48">
        <f t="shared" ref="AB384" si="139">(Y384/10*Z384/10*AA384/10)</f>
        <v>3861</v>
      </c>
      <c r="AC384" s="52"/>
      <c r="AD384" s="50">
        <v>5</v>
      </c>
      <c r="AE384" s="54">
        <v>6.5</v>
      </c>
      <c r="AF384" s="197">
        <f t="shared" si="125"/>
        <v>6.37</v>
      </c>
      <c r="AG384" s="50">
        <v>40</v>
      </c>
      <c r="AH384" s="50">
        <v>33</v>
      </c>
      <c r="AI384" s="50">
        <v>45</v>
      </c>
      <c r="AJ384" s="167">
        <f t="shared" ref="AJ384" si="140">AG384*AH384*AI384/1000000</f>
        <v>5.9400000000000001E-2</v>
      </c>
      <c r="AK384" s="55"/>
      <c r="AL384" s="56" t="s">
        <v>3874</v>
      </c>
      <c r="AM384" s="56">
        <v>9404909000</v>
      </c>
      <c r="AN384" s="19"/>
      <c r="AO384" s="78" t="s">
        <v>3359</v>
      </c>
      <c r="AQ384" s="78" t="s">
        <v>3360</v>
      </c>
      <c r="AR384" s="61"/>
      <c r="AS384" s="78" t="s">
        <v>3361</v>
      </c>
      <c r="AU384" s="78" t="s">
        <v>3362</v>
      </c>
      <c r="AV384" s="61"/>
      <c r="AW384" s="55" t="s">
        <v>3363</v>
      </c>
      <c r="AX384" s="108"/>
      <c r="AY384" s="71" t="s">
        <v>3364</v>
      </c>
      <c r="AZ384" s="108"/>
      <c r="BA384" s="55" t="s">
        <v>3365</v>
      </c>
      <c r="BB384" s="17"/>
      <c r="BC384" s="78" t="s">
        <v>3366</v>
      </c>
      <c r="BD384" s="17"/>
      <c r="BE384" s="55" t="s">
        <v>3367</v>
      </c>
      <c r="BF384" s="17"/>
      <c r="BG384" s="78" t="s">
        <v>3368</v>
      </c>
      <c r="BH384" s="17"/>
      <c r="BI384" s="78" t="s">
        <v>3369</v>
      </c>
      <c r="BJ384" s="17"/>
      <c r="BK384" s="78" t="s">
        <v>3370</v>
      </c>
      <c r="BL384" s="17"/>
      <c r="BM384" s="169" t="s">
        <v>4224</v>
      </c>
      <c r="BN384" s="17"/>
      <c r="BO384" s="78" t="s">
        <v>3371</v>
      </c>
      <c r="BQ384" s="72" t="s">
        <v>3372</v>
      </c>
    </row>
    <row r="385" spans="1:69" s="21" customFormat="1" ht="13.5" customHeight="1" x14ac:dyDescent="0.2">
      <c r="A385" s="55" t="s">
        <v>284</v>
      </c>
      <c r="B385" s="67">
        <v>8718564522754</v>
      </c>
      <c r="C385" s="66" t="s">
        <v>1364</v>
      </c>
      <c r="D385" s="185" t="s">
        <v>4912</v>
      </c>
      <c r="E385" s="77" t="s">
        <v>333</v>
      </c>
      <c r="F385" s="77" t="s">
        <v>333</v>
      </c>
      <c r="G385" s="77" t="s">
        <v>333</v>
      </c>
      <c r="H385" s="77" t="s">
        <v>333</v>
      </c>
      <c r="I385" s="77" t="s">
        <v>333</v>
      </c>
      <c r="J385" s="77" t="s">
        <v>333</v>
      </c>
      <c r="K385" s="46" t="s">
        <v>333</v>
      </c>
      <c r="L385" s="46" t="s">
        <v>1144</v>
      </c>
      <c r="M385" s="68" t="s">
        <v>333</v>
      </c>
      <c r="N385" s="69">
        <v>2.7</v>
      </c>
      <c r="O385" s="68" t="s">
        <v>333</v>
      </c>
      <c r="P385" s="69">
        <f t="shared" si="126"/>
        <v>2.6459999999999999</v>
      </c>
      <c r="Q385" s="50">
        <v>500</v>
      </c>
      <c r="R385" s="50">
        <v>500</v>
      </c>
      <c r="S385" s="51">
        <v>80</v>
      </c>
      <c r="T385" s="48">
        <f t="shared" si="122"/>
        <v>20000</v>
      </c>
      <c r="U385" s="52"/>
      <c r="V385" s="50">
        <v>1</v>
      </c>
      <c r="W385" s="53">
        <v>2.7</v>
      </c>
      <c r="X385" s="196">
        <f t="shared" ref="X385:X408" si="141">W385*0.98</f>
        <v>2.6459999999999999</v>
      </c>
      <c r="Y385" s="50">
        <v>500</v>
      </c>
      <c r="Z385" s="50">
        <v>500</v>
      </c>
      <c r="AA385" s="50">
        <v>80</v>
      </c>
      <c r="AB385" s="48">
        <f t="shared" si="123"/>
        <v>20000</v>
      </c>
      <c r="AC385" s="52"/>
      <c r="AD385" s="50">
        <v>5</v>
      </c>
      <c r="AE385" s="54">
        <v>13.5</v>
      </c>
      <c r="AF385" s="197">
        <f t="shared" si="125"/>
        <v>13.23</v>
      </c>
      <c r="AG385" s="50">
        <v>52</v>
      </c>
      <c r="AH385" s="50">
        <v>52</v>
      </c>
      <c r="AI385" s="50">
        <v>52</v>
      </c>
      <c r="AJ385" s="167">
        <f t="shared" si="137"/>
        <v>0.14060800000000001</v>
      </c>
      <c r="AK385" s="55"/>
      <c r="AL385" s="56" t="s">
        <v>3874</v>
      </c>
      <c r="AM385" s="56">
        <v>9404909000</v>
      </c>
      <c r="AN385" s="19"/>
      <c r="AO385" s="78" t="s">
        <v>1223</v>
      </c>
      <c r="AQ385" s="78" t="s">
        <v>817</v>
      </c>
      <c r="AR385" s="61"/>
      <c r="AS385" s="78" t="s">
        <v>381</v>
      </c>
      <c r="AU385" s="78" t="s">
        <v>379</v>
      </c>
      <c r="AV385" s="61"/>
      <c r="AW385" s="55" t="s">
        <v>704</v>
      </c>
      <c r="AX385" s="108"/>
      <c r="AY385" s="71" t="s">
        <v>1109</v>
      </c>
      <c r="AZ385" s="108"/>
      <c r="BA385" s="55" t="s">
        <v>470</v>
      </c>
      <c r="BB385" s="17"/>
      <c r="BC385" s="78" t="s">
        <v>1412</v>
      </c>
      <c r="BD385" s="17"/>
      <c r="BE385" s="55" t="s">
        <v>751</v>
      </c>
      <c r="BF385" s="17"/>
      <c r="BG385" s="55" t="s">
        <v>552</v>
      </c>
      <c r="BH385" s="17"/>
      <c r="BI385" s="78" t="s">
        <v>662</v>
      </c>
      <c r="BJ385" s="17"/>
      <c r="BK385" s="78" t="s">
        <v>1417</v>
      </c>
      <c r="BL385" s="17"/>
      <c r="BM385" s="169" t="s">
        <v>4012</v>
      </c>
      <c r="BN385" s="17"/>
      <c r="BO385" s="78" t="s">
        <v>1399</v>
      </c>
      <c r="BQ385" s="55" t="s">
        <v>1062</v>
      </c>
    </row>
    <row r="386" spans="1:69" s="21" customFormat="1" ht="13.5" customHeight="1" x14ac:dyDescent="0.2">
      <c r="A386" s="55" t="s">
        <v>1386</v>
      </c>
      <c r="B386" s="67">
        <v>8718564524482</v>
      </c>
      <c r="C386" s="66" t="s">
        <v>1387</v>
      </c>
      <c r="D386" s="185" t="s">
        <v>4915</v>
      </c>
      <c r="E386" s="77" t="s">
        <v>333</v>
      </c>
      <c r="F386" s="77" t="s">
        <v>333</v>
      </c>
      <c r="G386" s="77" t="s">
        <v>333</v>
      </c>
      <c r="H386" s="77" t="s">
        <v>333</v>
      </c>
      <c r="I386" s="77" t="s">
        <v>333</v>
      </c>
      <c r="J386" s="77" t="s">
        <v>333</v>
      </c>
      <c r="K386" s="46" t="s">
        <v>333</v>
      </c>
      <c r="L386" s="46" t="s">
        <v>1144</v>
      </c>
      <c r="M386" s="68" t="s">
        <v>333</v>
      </c>
      <c r="N386" s="69">
        <v>1.3</v>
      </c>
      <c r="O386" s="68" t="s">
        <v>333</v>
      </c>
      <c r="P386" s="69">
        <f t="shared" si="126"/>
        <v>1.274</v>
      </c>
      <c r="Q386" s="50">
        <v>390</v>
      </c>
      <c r="R386" s="50">
        <v>330</v>
      </c>
      <c r="S386" s="51">
        <v>30</v>
      </c>
      <c r="T386" s="48">
        <f t="shared" si="122"/>
        <v>3861</v>
      </c>
      <c r="U386" s="52"/>
      <c r="V386" s="50">
        <v>1</v>
      </c>
      <c r="W386" s="69">
        <v>1.3</v>
      </c>
      <c r="X386" s="196">
        <f t="shared" si="141"/>
        <v>1.274</v>
      </c>
      <c r="Y386" s="50">
        <v>390</v>
      </c>
      <c r="Z386" s="50">
        <v>330</v>
      </c>
      <c r="AA386" s="51">
        <v>30</v>
      </c>
      <c r="AB386" s="48">
        <f t="shared" si="123"/>
        <v>3861</v>
      </c>
      <c r="AC386" s="52"/>
      <c r="AD386" s="50">
        <v>5</v>
      </c>
      <c r="AE386" s="54">
        <v>6.5</v>
      </c>
      <c r="AF386" s="197">
        <f t="shared" si="125"/>
        <v>6.37</v>
      </c>
      <c r="AG386" s="50">
        <v>40</v>
      </c>
      <c r="AH386" s="50">
        <v>33</v>
      </c>
      <c r="AI386" s="50">
        <v>45</v>
      </c>
      <c r="AJ386" s="167">
        <f t="shared" si="137"/>
        <v>5.9400000000000001E-2</v>
      </c>
      <c r="AK386" s="55"/>
      <c r="AL386" s="56" t="s">
        <v>3874</v>
      </c>
      <c r="AM386" s="56">
        <v>9404909000</v>
      </c>
      <c r="AN386" s="19"/>
      <c r="AO386" s="78" t="s">
        <v>1388</v>
      </c>
      <c r="AQ386" s="78" t="s">
        <v>1389</v>
      </c>
      <c r="AR386" s="61"/>
      <c r="AS386" s="78" t="s">
        <v>1390</v>
      </c>
      <c r="AU386" s="78" t="s">
        <v>1391</v>
      </c>
      <c r="AV386" s="61"/>
      <c r="AW386" s="55" t="s">
        <v>1392</v>
      </c>
      <c r="AX386" s="108"/>
      <c r="AY386" s="71" t="s">
        <v>1393</v>
      </c>
      <c r="AZ386" s="108"/>
      <c r="BA386" s="55" t="s">
        <v>1394</v>
      </c>
      <c r="BB386" s="17"/>
      <c r="BC386" s="78" t="s">
        <v>1411</v>
      </c>
      <c r="BD386" s="17"/>
      <c r="BE386" s="55" t="s">
        <v>1395</v>
      </c>
      <c r="BF386" s="17"/>
      <c r="BG386" s="55" t="s">
        <v>1396</v>
      </c>
      <c r="BH386" s="17"/>
      <c r="BI386" s="78" t="s">
        <v>1397</v>
      </c>
      <c r="BJ386" s="17"/>
      <c r="BK386" s="78" t="s">
        <v>1418</v>
      </c>
      <c r="BL386" s="17"/>
      <c r="BM386" s="169" t="s">
        <v>4013</v>
      </c>
      <c r="BN386" s="17"/>
      <c r="BO386" s="78" t="s">
        <v>1398</v>
      </c>
      <c r="BQ386" s="55" t="s">
        <v>1400</v>
      </c>
    </row>
    <row r="387" spans="1:69" s="21" customFormat="1" ht="13.5" customHeight="1" x14ac:dyDescent="0.2">
      <c r="A387" s="55" t="s">
        <v>378</v>
      </c>
      <c r="B387" s="67">
        <v>8718564523423</v>
      </c>
      <c r="C387" s="66" t="s">
        <v>1365</v>
      </c>
      <c r="D387" s="185" t="s">
        <v>4913</v>
      </c>
      <c r="E387" s="77" t="s">
        <v>333</v>
      </c>
      <c r="F387" s="77" t="s">
        <v>333</v>
      </c>
      <c r="G387" s="77" t="s">
        <v>333</v>
      </c>
      <c r="H387" s="77" t="s">
        <v>333</v>
      </c>
      <c r="I387" s="77" t="s">
        <v>333</v>
      </c>
      <c r="J387" s="77" t="s">
        <v>333</v>
      </c>
      <c r="K387" s="46" t="s">
        <v>333</v>
      </c>
      <c r="L387" s="46" t="s">
        <v>1144</v>
      </c>
      <c r="M387" s="68" t="s">
        <v>333</v>
      </c>
      <c r="N387" s="69">
        <v>2.9</v>
      </c>
      <c r="O387" s="68" t="s">
        <v>333</v>
      </c>
      <c r="P387" s="69">
        <f t="shared" si="126"/>
        <v>2.8420000000000001</v>
      </c>
      <c r="Q387" s="50">
        <v>500</v>
      </c>
      <c r="R387" s="50">
        <v>500</v>
      </c>
      <c r="S387" s="51">
        <v>80</v>
      </c>
      <c r="T387" s="48">
        <f t="shared" si="122"/>
        <v>20000</v>
      </c>
      <c r="U387" s="52"/>
      <c r="V387" s="50">
        <v>1</v>
      </c>
      <c r="W387" s="53">
        <v>2.9</v>
      </c>
      <c r="X387" s="196">
        <f t="shared" si="141"/>
        <v>2.8420000000000001</v>
      </c>
      <c r="Y387" s="50">
        <v>500</v>
      </c>
      <c r="Z387" s="50">
        <v>500</v>
      </c>
      <c r="AA387" s="50">
        <v>80</v>
      </c>
      <c r="AB387" s="48">
        <f t="shared" si="123"/>
        <v>20000</v>
      </c>
      <c r="AC387" s="52"/>
      <c r="AD387" s="50">
        <v>5</v>
      </c>
      <c r="AE387" s="54">
        <v>14.5</v>
      </c>
      <c r="AF387" s="197">
        <f t="shared" si="125"/>
        <v>14.21</v>
      </c>
      <c r="AG387" s="50">
        <v>52</v>
      </c>
      <c r="AH387" s="50">
        <v>52</v>
      </c>
      <c r="AI387" s="50">
        <v>52</v>
      </c>
      <c r="AJ387" s="167">
        <f t="shared" si="137"/>
        <v>0.14060800000000001</v>
      </c>
      <c r="AK387" s="55"/>
      <c r="AL387" s="56" t="s">
        <v>3874</v>
      </c>
      <c r="AM387" s="56">
        <v>9404909000</v>
      </c>
      <c r="AN387" s="19"/>
      <c r="AO387" s="78" t="s">
        <v>3373</v>
      </c>
      <c r="AQ387" s="78" t="s">
        <v>3374</v>
      </c>
      <c r="AR387" s="61"/>
      <c r="AS387" s="78" t="s">
        <v>3375</v>
      </c>
      <c r="AU387" s="78" t="s">
        <v>3376</v>
      </c>
      <c r="AV387" s="61"/>
      <c r="AW387" s="55" t="s">
        <v>3377</v>
      </c>
      <c r="AX387" s="108"/>
      <c r="AY387" s="71" t="s">
        <v>3378</v>
      </c>
      <c r="AZ387" s="108"/>
      <c r="BA387" s="55" t="s">
        <v>3379</v>
      </c>
      <c r="BB387" s="17"/>
      <c r="BC387" s="78" t="s">
        <v>3380</v>
      </c>
      <c r="BD387" s="17"/>
      <c r="BE387" s="55" t="s">
        <v>3381</v>
      </c>
      <c r="BF387" s="17"/>
      <c r="BG387" s="78" t="s">
        <v>3382</v>
      </c>
      <c r="BH387" s="17"/>
      <c r="BI387" s="78" t="s">
        <v>3383</v>
      </c>
      <c r="BJ387" s="17"/>
      <c r="BK387" s="78" t="s">
        <v>3384</v>
      </c>
      <c r="BL387" s="17"/>
      <c r="BM387" s="169" t="s">
        <v>4014</v>
      </c>
      <c r="BN387" s="17"/>
      <c r="BO387" s="78" t="s">
        <v>3385</v>
      </c>
      <c r="BQ387" s="72" t="s">
        <v>3386</v>
      </c>
    </row>
    <row r="388" spans="1:69" s="21" customFormat="1" ht="13.5" customHeight="1" x14ac:dyDescent="0.2">
      <c r="A388" s="55" t="s">
        <v>1401</v>
      </c>
      <c r="B388" s="67">
        <v>8718564524499</v>
      </c>
      <c r="C388" s="66" t="s">
        <v>1402</v>
      </c>
      <c r="D388" s="185" t="s">
        <v>4916</v>
      </c>
      <c r="E388" s="77" t="s">
        <v>333</v>
      </c>
      <c r="F388" s="77" t="s">
        <v>333</v>
      </c>
      <c r="G388" s="77" t="s">
        <v>333</v>
      </c>
      <c r="H388" s="77" t="s">
        <v>333</v>
      </c>
      <c r="I388" s="77" t="s">
        <v>333</v>
      </c>
      <c r="J388" s="77" t="s">
        <v>333</v>
      </c>
      <c r="K388" s="46" t="s">
        <v>333</v>
      </c>
      <c r="L388" s="46" t="s">
        <v>1144</v>
      </c>
      <c r="M388" s="68" t="s">
        <v>333</v>
      </c>
      <c r="N388" s="69">
        <v>1.3</v>
      </c>
      <c r="O388" s="68" t="s">
        <v>333</v>
      </c>
      <c r="P388" s="69">
        <f t="shared" si="126"/>
        <v>1.274</v>
      </c>
      <c r="Q388" s="50">
        <v>390</v>
      </c>
      <c r="R388" s="50">
        <v>330</v>
      </c>
      <c r="S388" s="51">
        <v>30</v>
      </c>
      <c r="T388" s="48">
        <f t="shared" ref="T388" si="142">(Q388/10*R388/10*S388/10)</f>
        <v>3861</v>
      </c>
      <c r="U388" s="52"/>
      <c r="V388" s="50">
        <v>1</v>
      </c>
      <c r="W388" s="69">
        <v>1.3</v>
      </c>
      <c r="X388" s="196">
        <f t="shared" si="141"/>
        <v>1.274</v>
      </c>
      <c r="Y388" s="50">
        <v>390</v>
      </c>
      <c r="Z388" s="50">
        <v>330</v>
      </c>
      <c r="AA388" s="51">
        <v>30</v>
      </c>
      <c r="AB388" s="48">
        <f t="shared" ref="AB388" si="143">(Y388/10*Z388/10*AA388/10)</f>
        <v>3861</v>
      </c>
      <c r="AC388" s="52"/>
      <c r="AD388" s="50">
        <v>5</v>
      </c>
      <c r="AE388" s="54">
        <v>6.5</v>
      </c>
      <c r="AF388" s="197">
        <f t="shared" si="125"/>
        <v>6.37</v>
      </c>
      <c r="AG388" s="50">
        <v>40</v>
      </c>
      <c r="AH388" s="50">
        <v>33</v>
      </c>
      <c r="AI388" s="50">
        <v>45</v>
      </c>
      <c r="AJ388" s="167">
        <f t="shared" ref="AJ388" si="144">AG388*AH388*AI388/1000000</f>
        <v>5.9400000000000001E-2</v>
      </c>
      <c r="AK388" s="55"/>
      <c r="AL388" s="56" t="s">
        <v>3874</v>
      </c>
      <c r="AM388" s="56">
        <v>9404909000</v>
      </c>
      <c r="AN388" s="19"/>
      <c r="AO388" s="78" t="s">
        <v>3387</v>
      </c>
      <c r="AQ388" s="78" t="s">
        <v>3388</v>
      </c>
      <c r="AR388" s="61"/>
      <c r="AS388" s="78" t="s">
        <v>3389</v>
      </c>
      <c r="AU388" s="78" t="s">
        <v>3390</v>
      </c>
      <c r="AV388" s="61"/>
      <c r="AW388" s="55" t="s">
        <v>3391</v>
      </c>
      <c r="AX388" s="108"/>
      <c r="AY388" s="71" t="s">
        <v>3392</v>
      </c>
      <c r="AZ388" s="108"/>
      <c r="BA388" s="55" t="s">
        <v>3393</v>
      </c>
      <c r="BB388" s="17"/>
      <c r="BC388" s="78" t="s">
        <v>3394</v>
      </c>
      <c r="BD388" s="17"/>
      <c r="BE388" s="55" t="s">
        <v>3395</v>
      </c>
      <c r="BF388" s="17"/>
      <c r="BG388" s="78" t="s">
        <v>3396</v>
      </c>
      <c r="BH388" s="17"/>
      <c r="BI388" s="78" t="s">
        <v>3397</v>
      </c>
      <c r="BJ388" s="17"/>
      <c r="BK388" s="78" t="s">
        <v>3398</v>
      </c>
      <c r="BL388" s="17"/>
      <c r="BM388" s="169" t="s">
        <v>4225</v>
      </c>
      <c r="BN388" s="17"/>
      <c r="BO388" s="78" t="s">
        <v>3399</v>
      </c>
      <c r="BQ388" s="72" t="s">
        <v>3400</v>
      </c>
    </row>
    <row r="389" spans="1:69" s="21" customFormat="1" ht="13.5" customHeight="1" x14ac:dyDescent="0.2">
      <c r="A389" s="78" t="s">
        <v>142</v>
      </c>
      <c r="B389" s="67">
        <v>8718564522761</v>
      </c>
      <c r="C389" s="87" t="s">
        <v>1366</v>
      </c>
      <c r="D389" s="185" t="s">
        <v>4872</v>
      </c>
      <c r="E389" s="77" t="s">
        <v>333</v>
      </c>
      <c r="F389" s="77" t="s">
        <v>333</v>
      </c>
      <c r="G389" s="77" t="s">
        <v>333</v>
      </c>
      <c r="H389" s="77" t="s">
        <v>333</v>
      </c>
      <c r="I389" s="77" t="s">
        <v>333</v>
      </c>
      <c r="J389" s="77" t="s">
        <v>333</v>
      </c>
      <c r="K389" s="46" t="s">
        <v>333</v>
      </c>
      <c r="L389" s="46" t="s">
        <v>1144</v>
      </c>
      <c r="M389" s="68" t="s">
        <v>333</v>
      </c>
      <c r="N389" s="69">
        <v>0.8</v>
      </c>
      <c r="O389" s="68" t="s">
        <v>333</v>
      </c>
      <c r="P389" s="69">
        <f t="shared" si="126"/>
        <v>0.78400000000000003</v>
      </c>
      <c r="Q389" s="109">
        <v>7900</v>
      </c>
      <c r="R389" s="109">
        <v>22</v>
      </c>
      <c r="S389" s="110">
        <v>10</v>
      </c>
      <c r="T389" s="48">
        <f t="shared" si="122"/>
        <v>1738</v>
      </c>
      <c r="U389" s="55"/>
      <c r="V389" s="109">
        <v>1</v>
      </c>
      <c r="W389" s="111">
        <v>0.8</v>
      </c>
      <c r="X389" s="196">
        <f t="shared" si="141"/>
        <v>0.78400000000000003</v>
      </c>
      <c r="Y389" s="109">
        <v>260</v>
      </c>
      <c r="Z389" s="109">
        <v>85</v>
      </c>
      <c r="AA389" s="109">
        <v>45</v>
      </c>
      <c r="AB389" s="48">
        <f t="shared" si="123"/>
        <v>994.5</v>
      </c>
      <c r="AC389" s="55"/>
      <c r="AD389" s="109">
        <v>20</v>
      </c>
      <c r="AE389" s="112">
        <v>24</v>
      </c>
      <c r="AF389" s="197">
        <f t="shared" si="125"/>
        <v>15.68</v>
      </c>
      <c r="AG389" s="109">
        <v>38</v>
      </c>
      <c r="AH389" s="109">
        <v>35</v>
      </c>
      <c r="AI389" s="109">
        <v>38</v>
      </c>
      <c r="AJ389" s="167">
        <f t="shared" si="137"/>
        <v>5.0540000000000002E-2</v>
      </c>
      <c r="AK389" s="55"/>
      <c r="AL389" s="56" t="s">
        <v>3874</v>
      </c>
      <c r="AM389" s="56">
        <v>4205009000</v>
      </c>
      <c r="AN389" s="19"/>
      <c r="AO389" s="74" t="s">
        <v>3401</v>
      </c>
      <c r="AQ389" s="55" t="s">
        <v>3402</v>
      </c>
      <c r="AR389" s="73"/>
      <c r="AS389" s="55" t="s">
        <v>3403</v>
      </c>
      <c r="AU389" s="75" t="s">
        <v>3404</v>
      </c>
      <c r="AV389" s="76"/>
      <c r="AW389" s="55" t="s">
        <v>3405</v>
      </c>
      <c r="AX389" s="108"/>
      <c r="AY389" s="71" t="s">
        <v>3406</v>
      </c>
      <c r="AZ389" s="108"/>
      <c r="BA389" s="55" t="s">
        <v>3407</v>
      </c>
      <c r="BB389" s="17"/>
      <c r="BC389" s="75" t="s">
        <v>3408</v>
      </c>
      <c r="BD389" s="17"/>
      <c r="BE389" s="55" t="s">
        <v>3409</v>
      </c>
      <c r="BF389" s="17"/>
      <c r="BG389" s="74" t="s">
        <v>3410</v>
      </c>
      <c r="BH389" s="17"/>
      <c r="BI389" s="74" t="s">
        <v>3411</v>
      </c>
      <c r="BJ389" s="17"/>
      <c r="BK389" s="75" t="s">
        <v>3412</v>
      </c>
      <c r="BL389" s="17"/>
      <c r="BM389" s="176" t="s">
        <v>4239</v>
      </c>
      <c r="BN389" s="17"/>
      <c r="BO389" s="75" t="s">
        <v>3413</v>
      </c>
      <c r="BQ389" s="72" t="s">
        <v>3414</v>
      </c>
    </row>
    <row r="390" spans="1:69" s="21" customFormat="1" ht="13.5" customHeight="1" x14ac:dyDescent="0.2">
      <c r="A390" s="78" t="s">
        <v>143</v>
      </c>
      <c r="B390" s="67">
        <v>8718564522778</v>
      </c>
      <c r="C390" s="87" t="s">
        <v>1367</v>
      </c>
      <c r="D390" s="185" t="s">
        <v>4872</v>
      </c>
      <c r="E390" s="77" t="s">
        <v>333</v>
      </c>
      <c r="F390" s="77" t="s">
        <v>333</v>
      </c>
      <c r="G390" s="77" t="s">
        <v>333</v>
      </c>
      <c r="H390" s="77" t="s">
        <v>333</v>
      </c>
      <c r="I390" s="77" t="s">
        <v>333</v>
      </c>
      <c r="J390" s="77" t="s">
        <v>333</v>
      </c>
      <c r="K390" s="46" t="s">
        <v>333</v>
      </c>
      <c r="L390" s="46" t="s">
        <v>1144</v>
      </c>
      <c r="M390" s="68" t="s">
        <v>333</v>
      </c>
      <c r="N390" s="69">
        <v>0.8</v>
      </c>
      <c r="O390" s="68" t="s">
        <v>333</v>
      </c>
      <c r="P390" s="69">
        <f t="shared" si="126"/>
        <v>0.78400000000000003</v>
      </c>
      <c r="Q390" s="109">
        <v>7900</v>
      </c>
      <c r="R390" s="109">
        <v>28</v>
      </c>
      <c r="S390" s="110">
        <v>10</v>
      </c>
      <c r="T390" s="48">
        <f t="shared" si="122"/>
        <v>2212</v>
      </c>
      <c r="U390" s="55"/>
      <c r="V390" s="109">
        <v>1</v>
      </c>
      <c r="W390" s="111">
        <v>0.8</v>
      </c>
      <c r="X390" s="196">
        <f t="shared" si="141"/>
        <v>0.78400000000000003</v>
      </c>
      <c r="Y390" s="109">
        <v>260</v>
      </c>
      <c r="Z390" s="109">
        <v>85</v>
      </c>
      <c r="AA390" s="109">
        <v>45</v>
      </c>
      <c r="AB390" s="48">
        <f t="shared" si="123"/>
        <v>994.5</v>
      </c>
      <c r="AC390" s="55"/>
      <c r="AD390" s="109">
        <v>20</v>
      </c>
      <c r="AE390" s="112">
        <v>21</v>
      </c>
      <c r="AF390" s="197">
        <f t="shared" si="125"/>
        <v>15.68</v>
      </c>
      <c r="AG390" s="109">
        <v>38</v>
      </c>
      <c r="AH390" s="109">
        <v>35</v>
      </c>
      <c r="AI390" s="109">
        <v>35</v>
      </c>
      <c r="AJ390" s="167">
        <f t="shared" si="137"/>
        <v>4.6550000000000001E-2</v>
      </c>
      <c r="AK390" s="55"/>
      <c r="AL390" s="56" t="s">
        <v>3874</v>
      </c>
      <c r="AM390" s="56">
        <v>4205009000</v>
      </c>
      <c r="AN390" s="19"/>
      <c r="AO390" s="74" t="s">
        <v>3415</v>
      </c>
      <c r="AQ390" s="55" t="s">
        <v>3416</v>
      </c>
      <c r="AR390" s="73"/>
      <c r="AS390" s="55" t="s">
        <v>3417</v>
      </c>
      <c r="AU390" s="75" t="s">
        <v>3418</v>
      </c>
      <c r="AV390" s="76"/>
      <c r="AW390" s="55" t="s">
        <v>3419</v>
      </c>
      <c r="AX390" s="108"/>
      <c r="AY390" s="71" t="s">
        <v>3420</v>
      </c>
      <c r="AZ390" s="108"/>
      <c r="BA390" s="55" t="s">
        <v>3421</v>
      </c>
      <c r="BB390" s="73"/>
      <c r="BC390" s="75" t="s">
        <v>3422</v>
      </c>
      <c r="BD390" s="73"/>
      <c r="BE390" s="55" t="s">
        <v>3423</v>
      </c>
      <c r="BF390" s="73"/>
      <c r="BG390" s="74" t="s">
        <v>3424</v>
      </c>
      <c r="BH390" s="73"/>
      <c r="BI390" s="74" t="s">
        <v>3425</v>
      </c>
      <c r="BJ390" s="17"/>
      <c r="BK390" s="75" t="s">
        <v>3426</v>
      </c>
      <c r="BL390" s="17"/>
      <c r="BM390" s="176" t="s">
        <v>4240</v>
      </c>
      <c r="BN390" s="17"/>
      <c r="BO390" s="75" t="s">
        <v>3427</v>
      </c>
      <c r="BQ390" s="72" t="s">
        <v>3428</v>
      </c>
    </row>
    <row r="391" spans="1:69" s="21" customFormat="1" ht="13.5" customHeight="1" x14ac:dyDescent="0.2">
      <c r="A391" s="78" t="s">
        <v>144</v>
      </c>
      <c r="B391" s="67">
        <v>8718564522785</v>
      </c>
      <c r="C391" s="113" t="s">
        <v>1368</v>
      </c>
      <c r="D391" s="263" t="s">
        <v>4873</v>
      </c>
      <c r="E391" s="77" t="s">
        <v>333</v>
      </c>
      <c r="F391" s="77" t="s">
        <v>333</v>
      </c>
      <c r="G391" s="77" t="s">
        <v>333</v>
      </c>
      <c r="H391" s="77" t="s">
        <v>333</v>
      </c>
      <c r="I391" s="77" t="s">
        <v>333</v>
      </c>
      <c r="J391" s="77" t="s">
        <v>333</v>
      </c>
      <c r="K391" s="46" t="s">
        <v>333</v>
      </c>
      <c r="L391" s="46" t="s">
        <v>1144</v>
      </c>
      <c r="M391" s="68" t="s">
        <v>333</v>
      </c>
      <c r="N391" s="69">
        <v>0.48</v>
      </c>
      <c r="O391" s="68" t="s">
        <v>333</v>
      </c>
      <c r="P391" s="69">
        <f t="shared" si="126"/>
        <v>0.47039999999999998</v>
      </c>
      <c r="Q391" s="50">
        <v>260</v>
      </c>
      <c r="R391" s="50">
        <v>85</v>
      </c>
      <c r="S391" s="51">
        <v>65</v>
      </c>
      <c r="T391" s="48">
        <f t="shared" si="122"/>
        <v>1436.5</v>
      </c>
      <c r="U391" s="55"/>
      <c r="V391" s="50">
        <v>1</v>
      </c>
      <c r="W391" s="53">
        <v>0.48</v>
      </c>
      <c r="X391" s="196">
        <f t="shared" si="141"/>
        <v>0.47039999999999998</v>
      </c>
      <c r="Y391" s="50">
        <v>260</v>
      </c>
      <c r="Z391" s="50">
        <v>85</v>
      </c>
      <c r="AA391" s="50">
        <v>65</v>
      </c>
      <c r="AB391" s="48">
        <f t="shared" si="123"/>
        <v>1436.5</v>
      </c>
      <c r="AC391" s="55"/>
      <c r="AD391" s="109">
        <v>20</v>
      </c>
      <c r="AE391" s="112">
        <v>13</v>
      </c>
      <c r="AF391" s="197">
        <f t="shared" si="125"/>
        <v>9.4079999999999995</v>
      </c>
      <c r="AG391" s="109">
        <v>33</v>
      </c>
      <c r="AH391" s="109">
        <v>27</v>
      </c>
      <c r="AI391" s="109">
        <v>38</v>
      </c>
      <c r="AJ391" s="167">
        <f t="shared" si="137"/>
        <v>3.3857999999999999E-2</v>
      </c>
      <c r="AK391" s="55"/>
      <c r="AL391" s="56" t="s">
        <v>3874</v>
      </c>
      <c r="AM391" s="56">
        <v>4205009000</v>
      </c>
      <c r="AN391" s="19"/>
      <c r="AO391" s="74" t="s">
        <v>3429</v>
      </c>
      <c r="AQ391" s="55" t="s">
        <v>3430</v>
      </c>
      <c r="AR391" s="73"/>
      <c r="AS391" s="55" t="s">
        <v>3431</v>
      </c>
      <c r="AU391" s="75" t="s">
        <v>3432</v>
      </c>
      <c r="AV391" s="76"/>
      <c r="AW391" s="55" t="s">
        <v>3433</v>
      </c>
      <c r="AX391" s="108"/>
      <c r="AY391" s="71" t="s">
        <v>3434</v>
      </c>
      <c r="AZ391" s="108"/>
      <c r="BA391" s="55" t="s">
        <v>3435</v>
      </c>
      <c r="BB391" s="73"/>
      <c r="BC391" s="75" t="s">
        <v>3436</v>
      </c>
      <c r="BD391" s="73"/>
      <c r="BE391" s="55" t="s">
        <v>3437</v>
      </c>
      <c r="BF391" s="73"/>
      <c r="BG391" s="74" t="s">
        <v>3438</v>
      </c>
      <c r="BH391" s="73"/>
      <c r="BI391" s="75" t="s">
        <v>3439</v>
      </c>
      <c r="BJ391" s="17"/>
      <c r="BK391" s="75" t="s">
        <v>3440</v>
      </c>
      <c r="BL391" s="17"/>
      <c r="BM391" s="176" t="s">
        <v>4241</v>
      </c>
      <c r="BN391" s="17"/>
      <c r="BO391" s="75" t="s">
        <v>3441</v>
      </c>
      <c r="BQ391" s="72" t="s">
        <v>3442</v>
      </c>
    </row>
    <row r="392" spans="1:69" s="21" customFormat="1" ht="13.5" customHeight="1" x14ac:dyDescent="0.2">
      <c r="A392" s="78" t="s">
        <v>145</v>
      </c>
      <c r="B392" s="67">
        <v>8718564522792</v>
      </c>
      <c r="C392" s="87" t="s">
        <v>1369</v>
      </c>
      <c r="D392" s="263" t="s">
        <v>4873</v>
      </c>
      <c r="E392" s="77" t="s">
        <v>333</v>
      </c>
      <c r="F392" s="77" t="s">
        <v>333</v>
      </c>
      <c r="G392" s="77" t="s">
        <v>333</v>
      </c>
      <c r="H392" s="77" t="s">
        <v>333</v>
      </c>
      <c r="I392" s="77" t="s">
        <v>333</v>
      </c>
      <c r="J392" s="77" t="s">
        <v>333</v>
      </c>
      <c r="K392" s="46" t="s">
        <v>333</v>
      </c>
      <c r="L392" s="46" t="s">
        <v>1144</v>
      </c>
      <c r="M392" s="68" t="s">
        <v>333</v>
      </c>
      <c r="N392" s="69">
        <v>0.52</v>
      </c>
      <c r="O392" s="68" t="s">
        <v>333</v>
      </c>
      <c r="P392" s="69">
        <f t="shared" si="126"/>
        <v>0.50960000000000005</v>
      </c>
      <c r="Q392" s="50">
        <v>270</v>
      </c>
      <c r="R392" s="50">
        <v>100</v>
      </c>
      <c r="S392" s="51">
        <v>60</v>
      </c>
      <c r="T392" s="48">
        <f t="shared" ref="T392:T408" si="145">(Q392/10*R392/10*S392/10)</f>
        <v>1620</v>
      </c>
      <c r="U392" s="55"/>
      <c r="V392" s="50">
        <v>1</v>
      </c>
      <c r="W392" s="53">
        <v>0.52</v>
      </c>
      <c r="X392" s="196">
        <f t="shared" si="141"/>
        <v>0.50960000000000005</v>
      </c>
      <c r="Y392" s="50">
        <v>270</v>
      </c>
      <c r="Z392" s="50">
        <v>100</v>
      </c>
      <c r="AA392" s="50">
        <v>60</v>
      </c>
      <c r="AB392" s="48">
        <f t="shared" ref="AB392:AB408" si="146">(Y392/10*Z392/10*AA392/10)</f>
        <v>1620</v>
      </c>
      <c r="AC392" s="55"/>
      <c r="AD392" s="109">
        <v>20</v>
      </c>
      <c r="AE392" s="112">
        <v>13</v>
      </c>
      <c r="AF392" s="197">
        <f t="shared" si="125"/>
        <v>10.192</v>
      </c>
      <c r="AG392" s="109">
        <v>33</v>
      </c>
      <c r="AH392" s="109">
        <v>27</v>
      </c>
      <c r="AI392" s="109">
        <v>40</v>
      </c>
      <c r="AJ392" s="167">
        <f t="shared" si="137"/>
        <v>3.5639999999999998E-2</v>
      </c>
      <c r="AK392" s="55"/>
      <c r="AL392" s="56" t="s">
        <v>3874</v>
      </c>
      <c r="AM392" s="56">
        <v>4205009000</v>
      </c>
      <c r="AN392" s="19"/>
      <c r="AO392" s="74" t="s">
        <v>3443</v>
      </c>
      <c r="AQ392" s="55" t="s">
        <v>3444</v>
      </c>
      <c r="AR392" s="73"/>
      <c r="AS392" s="55" t="s">
        <v>3445</v>
      </c>
      <c r="AU392" s="75" t="s">
        <v>3446</v>
      </c>
      <c r="AV392" s="76"/>
      <c r="AW392" s="55" t="s">
        <v>3447</v>
      </c>
      <c r="AX392" s="108"/>
      <c r="AY392" s="71" t="s">
        <v>3448</v>
      </c>
      <c r="AZ392" s="108"/>
      <c r="BA392" s="55" t="s">
        <v>3449</v>
      </c>
      <c r="BB392" s="73"/>
      <c r="BC392" s="75" t="s">
        <v>3450</v>
      </c>
      <c r="BD392" s="73"/>
      <c r="BE392" s="55" t="s">
        <v>3451</v>
      </c>
      <c r="BF392" s="73"/>
      <c r="BG392" s="74" t="s">
        <v>3452</v>
      </c>
      <c r="BH392" s="73"/>
      <c r="BI392" s="75" t="s">
        <v>3453</v>
      </c>
      <c r="BJ392" s="17"/>
      <c r="BK392" s="75" t="s">
        <v>3454</v>
      </c>
      <c r="BL392" s="17"/>
      <c r="BM392" s="176" t="s">
        <v>4242</v>
      </c>
      <c r="BN392" s="17"/>
      <c r="BO392" s="75" t="s">
        <v>3455</v>
      </c>
      <c r="BQ392" s="72" t="s">
        <v>3456</v>
      </c>
    </row>
    <row r="393" spans="1:69" s="21" customFormat="1" ht="13.5" customHeight="1" x14ac:dyDescent="0.2">
      <c r="A393" s="55" t="s">
        <v>146</v>
      </c>
      <c r="B393" s="67">
        <v>8718564522808</v>
      </c>
      <c r="C393" s="66" t="s">
        <v>1370</v>
      </c>
      <c r="D393" s="185" t="s">
        <v>4917</v>
      </c>
      <c r="E393" s="77" t="s">
        <v>333</v>
      </c>
      <c r="F393" s="77" t="s">
        <v>333</v>
      </c>
      <c r="G393" s="77" t="s">
        <v>333</v>
      </c>
      <c r="H393" s="77" t="s">
        <v>333</v>
      </c>
      <c r="I393" s="77" t="s">
        <v>333</v>
      </c>
      <c r="J393" s="77" t="s">
        <v>333</v>
      </c>
      <c r="K393" s="46" t="s">
        <v>333</v>
      </c>
      <c r="L393" s="46" t="s">
        <v>1144</v>
      </c>
      <c r="M393" s="68" t="s">
        <v>333</v>
      </c>
      <c r="N393" s="69">
        <v>2.46</v>
      </c>
      <c r="O393" s="68" t="s">
        <v>333</v>
      </c>
      <c r="P393" s="69">
        <f t="shared" si="126"/>
        <v>2.4108000000000001</v>
      </c>
      <c r="Q393" s="50">
        <v>1800</v>
      </c>
      <c r="R393" s="50">
        <v>1800</v>
      </c>
      <c r="S393" s="51">
        <v>10</v>
      </c>
      <c r="T393" s="48">
        <f t="shared" si="145"/>
        <v>32400</v>
      </c>
      <c r="U393" s="55"/>
      <c r="V393" s="50">
        <v>1</v>
      </c>
      <c r="W393" s="53">
        <v>2.46</v>
      </c>
      <c r="X393" s="196">
        <f t="shared" si="141"/>
        <v>2.4108000000000001</v>
      </c>
      <c r="Y393" s="50">
        <v>305</v>
      </c>
      <c r="Z393" s="50">
        <v>360</v>
      </c>
      <c r="AA393" s="50">
        <v>50</v>
      </c>
      <c r="AB393" s="48">
        <f t="shared" si="146"/>
        <v>5490</v>
      </c>
      <c r="AC393" s="55"/>
      <c r="AD393" s="109">
        <v>6</v>
      </c>
      <c r="AE393" s="112">
        <v>16</v>
      </c>
      <c r="AF393" s="197">
        <f t="shared" si="125"/>
        <v>14.4648</v>
      </c>
      <c r="AG393" s="109">
        <v>36</v>
      </c>
      <c r="AH393" s="109">
        <v>35</v>
      </c>
      <c r="AI393" s="109">
        <v>22</v>
      </c>
      <c r="AJ393" s="167">
        <f t="shared" si="137"/>
        <v>2.7720000000000002E-2</v>
      </c>
      <c r="AK393" s="55"/>
      <c r="AL393" s="56" t="s">
        <v>3874</v>
      </c>
      <c r="AM393" s="57">
        <v>7019900085</v>
      </c>
      <c r="AN393" s="19"/>
      <c r="AO393" s="166" t="s">
        <v>3833</v>
      </c>
      <c r="AQ393" s="166" t="s">
        <v>3834</v>
      </c>
      <c r="AR393" s="73"/>
      <c r="AS393" s="166" t="s">
        <v>3835</v>
      </c>
      <c r="AU393" s="168" t="s">
        <v>3836</v>
      </c>
      <c r="AV393" s="61"/>
      <c r="AW393" s="166" t="s">
        <v>3837</v>
      </c>
      <c r="AX393" s="108"/>
      <c r="AY393" s="174" t="s">
        <v>3838</v>
      </c>
      <c r="AZ393" s="108"/>
      <c r="BA393" s="166" t="s">
        <v>3839</v>
      </c>
      <c r="BB393" s="73"/>
      <c r="BC393" s="168" t="s">
        <v>3840</v>
      </c>
      <c r="BD393" s="73"/>
      <c r="BE393" s="166" t="s">
        <v>3841</v>
      </c>
      <c r="BF393" s="73"/>
      <c r="BG393" s="166" t="s">
        <v>3842</v>
      </c>
      <c r="BH393" s="73"/>
      <c r="BI393" s="166" t="s">
        <v>3843</v>
      </c>
      <c r="BJ393" s="17"/>
      <c r="BK393" s="168" t="s">
        <v>3844</v>
      </c>
      <c r="BL393" s="17"/>
      <c r="BM393" s="169" t="s">
        <v>4245</v>
      </c>
      <c r="BN393" s="17"/>
      <c r="BO393" s="168" t="s">
        <v>3845</v>
      </c>
      <c r="BQ393" s="166" t="s">
        <v>3846</v>
      </c>
    </row>
    <row r="394" spans="1:69" s="21" customFormat="1" ht="13.5" customHeight="1" x14ac:dyDescent="0.2">
      <c r="A394" s="78" t="s">
        <v>203</v>
      </c>
      <c r="B394" s="67">
        <v>8718564522815</v>
      </c>
      <c r="C394" s="87" t="s">
        <v>1371</v>
      </c>
      <c r="D394" s="261" t="s">
        <v>4918</v>
      </c>
      <c r="E394" s="77" t="s">
        <v>333</v>
      </c>
      <c r="F394" s="77" t="s">
        <v>333</v>
      </c>
      <c r="G394" s="77" t="s">
        <v>333</v>
      </c>
      <c r="H394" s="77" t="s">
        <v>333</v>
      </c>
      <c r="I394" s="77" t="s">
        <v>333</v>
      </c>
      <c r="J394" s="77" t="s">
        <v>333</v>
      </c>
      <c r="K394" s="46" t="s">
        <v>333</v>
      </c>
      <c r="L394" s="46" t="s">
        <v>1144</v>
      </c>
      <c r="M394" s="68" t="s">
        <v>333</v>
      </c>
      <c r="N394" s="69">
        <v>3.78</v>
      </c>
      <c r="O394" s="68" t="s">
        <v>333</v>
      </c>
      <c r="P394" s="69">
        <f t="shared" si="126"/>
        <v>3.7043999999999997</v>
      </c>
      <c r="Q394" s="50">
        <v>1800</v>
      </c>
      <c r="R394" s="50">
        <v>1800</v>
      </c>
      <c r="S394" s="51">
        <v>10</v>
      </c>
      <c r="T394" s="48">
        <f t="shared" si="145"/>
        <v>32400</v>
      </c>
      <c r="U394" s="55"/>
      <c r="V394" s="50">
        <v>1</v>
      </c>
      <c r="W394" s="53">
        <v>3.78</v>
      </c>
      <c r="X394" s="196">
        <f t="shared" si="141"/>
        <v>3.7043999999999997</v>
      </c>
      <c r="Y394" s="50">
        <v>330</v>
      </c>
      <c r="Z394" s="50">
        <v>365</v>
      </c>
      <c r="AA394" s="50">
        <v>83</v>
      </c>
      <c r="AB394" s="48">
        <f t="shared" si="146"/>
        <v>9997.35</v>
      </c>
      <c r="AC394" s="55"/>
      <c r="AD394" s="109">
        <v>6</v>
      </c>
      <c r="AE394" s="112">
        <v>20</v>
      </c>
      <c r="AF394" s="197">
        <f t="shared" si="125"/>
        <v>22.226399999999998</v>
      </c>
      <c r="AG394" s="109">
        <v>39</v>
      </c>
      <c r="AH394" s="109">
        <v>39</v>
      </c>
      <c r="AI394" s="109">
        <v>38</v>
      </c>
      <c r="AJ394" s="167">
        <f t="shared" si="137"/>
        <v>5.7798000000000002E-2</v>
      </c>
      <c r="AK394" s="55"/>
      <c r="AL394" s="56" t="s">
        <v>3874</v>
      </c>
      <c r="AM394" s="57">
        <v>7019900085</v>
      </c>
      <c r="AN394" s="19"/>
      <c r="AO394" s="166" t="s">
        <v>3860</v>
      </c>
      <c r="AQ394" s="168" t="s">
        <v>3847</v>
      </c>
      <c r="AR394" s="61"/>
      <c r="AS394" s="168" t="s">
        <v>3848</v>
      </c>
      <c r="AU394" s="168" t="s">
        <v>3849</v>
      </c>
      <c r="AV394" s="61"/>
      <c r="AW394" s="166" t="s">
        <v>3850</v>
      </c>
      <c r="AX394" s="108"/>
      <c r="AY394" s="174" t="s">
        <v>3851</v>
      </c>
      <c r="AZ394" s="108"/>
      <c r="BA394" s="166" t="s">
        <v>3852</v>
      </c>
      <c r="BB394" s="61"/>
      <c r="BC394" s="168" t="s">
        <v>3853</v>
      </c>
      <c r="BD394" s="73"/>
      <c r="BE394" s="166" t="s">
        <v>3854</v>
      </c>
      <c r="BF394" s="73"/>
      <c r="BG394" s="168" t="s">
        <v>3855</v>
      </c>
      <c r="BH394" s="73"/>
      <c r="BI394" s="168" t="s">
        <v>3856</v>
      </c>
      <c r="BJ394" s="17"/>
      <c r="BK394" s="168" t="s">
        <v>3857</v>
      </c>
      <c r="BL394" s="17"/>
      <c r="BM394" s="169" t="s">
        <v>4015</v>
      </c>
      <c r="BN394" s="17"/>
      <c r="BO394" s="168" t="s">
        <v>3858</v>
      </c>
      <c r="BQ394" s="166" t="s">
        <v>3859</v>
      </c>
    </row>
    <row r="395" spans="1:69" s="21" customFormat="1" ht="13.5" customHeight="1" x14ac:dyDescent="0.2">
      <c r="A395" s="78" t="s">
        <v>1404</v>
      </c>
      <c r="B395" s="67">
        <v>8718564524529</v>
      </c>
      <c r="C395" s="87" t="s">
        <v>1405</v>
      </c>
      <c r="D395" s="261" t="s">
        <v>4919</v>
      </c>
      <c r="E395" s="77" t="s">
        <v>333</v>
      </c>
      <c r="F395" s="77" t="s">
        <v>333</v>
      </c>
      <c r="G395" s="77" t="s">
        <v>333</v>
      </c>
      <c r="H395" s="77" t="s">
        <v>333</v>
      </c>
      <c r="I395" s="77" t="s">
        <v>333</v>
      </c>
      <c r="J395" s="77" t="s">
        <v>333</v>
      </c>
      <c r="K395" s="46" t="s">
        <v>333</v>
      </c>
      <c r="L395" s="46" t="s">
        <v>333</v>
      </c>
      <c r="M395" s="68" t="s">
        <v>333</v>
      </c>
      <c r="N395" s="69" t="s">
        <v>333</v>
      </c>
      <c r="O395" s="68" t="s">
        <v>333</v>
      </c>
      <c r="P395" s="69" t="s">
        <v>333</v>
      </c>
      <c r="Q395" s="50"/>
      <c r="R395" s="50"/>
      <c r="S395" s="51"/>
      <c r="T395" s="48"/>
      <c r="U395" s="55"/>
      <c r="V395" s="50"/>
      <c r="W395" s="53"/>
      <c r="X395" s="53"/>
      <c r="Y395" s="50"/>
      <c r="Z395" s="50"/>
      <c r="AA395" s="50"/>
      <c r="AB395" s="48"/>
      <c r="AC395" s="55"/>
      <c r="AD395" s="109"/>
      <c r="AE395" s="112"/>
      <c r="AF395" s="197"/>
      <c r="AG395" s="109"/>
      <c r="AH395" s="109"/>
      <c r="AI395" s="109"/>
      <c r="AJ395" s="167"/>
      <c r="AK395" s="55"/>
      <c r="AL395" s="56" t="s">
        <v>3874</v>
      </c>
      <c r="AM395" s="57">
        <v>7019900085</v>
      </c>
      <c r="AN395" s="19"/>
      <c r="AO395" s="166" t="s">
        <v>4594</v>
      </c>
      <c r="AQ395" s="168" t="s">
        <v>4598</v>
      </c>
      <c r="AR395" s="61"/>
      <c r="AS395" s="168" t="s">
        <v>4602</v>
      </c>
      <c r="AU395" s="168" t="s">
        <v>4606</v>
      </c>
      <c r="AV395" s="61"/>
      <c r="AW395" s="166" t="s">
        <v>4610</v>
      </c>
      <c r="AX395" s="108"/>
      <c r="AY395" s="174" t="s">
        <v>4614</v>
      </c>
      <c r="AZ395" s="108"/>
      <c r="BA395" s="166" t="s">
        <v>4618</v>
      </c>
      <c r="BB395" s="61"/>
      <c r="BC395" s="168" t="s">
        <v>4622</v>
      </c>
      <c r="BD395" s="73"/>
      <c r="BE395" s="166" t="s">
        <v>4626</v>
      </c>
      <c r="BF395" s="73"/>
      <c r="BG395" s="168" t="s">
        <v>4630</v>
      </c>
      <c r="BH395" s="73"/>
      <c r="BI395" s="168" t="s">
        <v>4634</v>
      </c>
      <c r="BJ395" s="17"/>
      <c r="BK395" s="168" t="s">
        <v>4638</v>
      </c>
      <c r="BL395" s="17"/>
      <c r="BM395" s="169" t="s">
        <v>4642</v>
      </c>
      <c r="BN395" s="17"/>
      <c r="BO395" s="78" t="s">
        <v>4646</v>
      </c>
      <c r="BQ395" s="166" t="s">
        <v>4650</v>
      </c>
    </row>
    <row r="396" spans="1:69" s="21" customFormat="1" ht="13.5" customHeight="1" x14ac:dyDescent="0.2">
      <c r="A396" s="114" t="s">
        <v>147</v>
      </c>
      <c r="B396" s="67">
        <v>8718564522822</v>
      </c>
      <c r="C396" s="115" t="s">
        <v>1372</v>
      </c>
      <c r="D396" s="265" t="s">
        <v>4920</v>
      </c>
      <c r="E396" s="77" t="s">
        <v>333</v>
      </c>
      <c r="F396" s="77" t="s">
        <v>333</v>
      </c>
      <c r="G396" s="77" t="s">
        <v>333</v>
      </c>
      <c r="H396" s="77" t="s">
        <v>333</v>
      </c>
      <c r="I396" s="77" t="s">
        <v>333</v>
      </c>
      <c r="J396" s="77" t="s">
        <v>333</v>
      </c>
      <c r="K396" s="46" t="s">
        <v>333</v>
      </c>
      <c r="L396" s="46" t="s">
        <v>1144</v>
      </c>
      <c r="M396" s="68" t="s">
        <v>333</v>
      </c>
      <c r="N396" s="69">
        <v>4.66</v>
      </c>
      <c r="O396" s="68" t="s">
        <v>333</v>
      </c>
      <c r="P396" s="69">
        <f t="shared" si="126"/>
        <v>4.5667999999999997</v>
      </c>
      <c r="Q396" s="50">
        <v>1800</v>
      </c>
      <c r="R396" s="50">
        <v>1800</v>
      </c>
      <c r="S396" s="51">
        <v>10</v>
      </c>
      <c r="T396" s="48">
        <f t="shared" si="145"/>
        <v>32400</v>
      </c>
      <c r="U396" s="55"/>
      <c r="V396" s="50">
        <v>1</v>
      </c>
      <c r="W396" s="53">
        <v>4.66</v>
      </c>
      <c r="X396" s="196">
        <f t="shared" si="141"/>
        <v>4.5667999999999997</v>
      </c>
      <c r="Y396" s="50">
        <v>320</v>
      </c>
      <c r="Z396" s="50">
        <v>360</v>
      </c>
      <c r="AA396" s="50">
        <v>83</v>
      </c>
      <c r="AB396" s="48">
        <f t="shared" si="146"/>
        <v>9561.6</v>
      </c>
      <c r="AC396" s="55"/>
      <c r="AD396" s="109">
        <v>6</v>
      </c>
      <c r="AE396" s="112">
        <v>19</v>
      </c>
      <c r="AF396" s="197">
        <f t="shared" si="125"/>
        <v>27.400799999999997</v>
      </c>
      <c r="AG396" s="109">
        <v>36</v>
      </c>
      <c r="AH396" s="109">
        <v>33</v>
      </c>
      <c r="AI396" s="109">
        <v>48</v>
      </c>
      <c r="AJ396" s="167">
        <f t="shared" si="137"/>
        <v>5.7023999999999998E-2</v>
      </c>
      <c r="AK396" s="55"/>
      <c r="AL396" s="56" t="s">
        <v>3874</v>
      </c>
      <c r="AM396" s="57">
        <v>7019900085</v>
      </c>
      <c r="AN396" s="19"/>
      <c r="AO396" s="166" t="s">
        <v>4931</v>
      </c>
      <c r="AQ396" s="168" t="s">
        <v>3861</v>
      </c>
      <c r="AR396" s="61"/>
      <c r="AS396" s="168" t="s">
        <v>3862</v>
      </c>
      <c r="AU396" s="168" t="s">
        <v>3863</v>
      </c>
      <c r="AV396" s="61"/>
      <c r="AW396" s="166" t="s">
        <v>3864</v>
      </c>
      <c r="AX396" s="108"/>
      <c r="AY396" s="174" t="s">
        <v>3865</v>
      </c>
      <c r="AZ396" s="108"/>
      <c r="BA396" s="166" t="s">
        <v>3866</v>
      </c>
      <c r="BB396" s="61"/>
      <c r="BC396" s="168" t="s">
        <v>3867</v>
      </c>
      <c r="BD396" s="73"/>
      <c r="BE396" s="166" t="s">
        <v>3868</v>
      </c>
      <c r="BF396" s="73"/>
      <c r="BG396" s="168" t="s">
        <v>3869</v>
      </c>
      <c r="BH396" s="73"/>
      <c r="BI396" s="168" t="s">
        <v>3870</v>
      </c>
      <c r="BJ396" s="17"/>
      <c r="BK396" s="168" t="s">
        <v>3871</v>
      </c>
      <c r="BL396" s="17"/>
      <c r="BM396" s="169" t="s">
        <v>4244</v>
      </c>
      <c r="BN396" s="17"/>
      <c r="BO396" s="168" t="s">
        <v>3872</v>
      </c>
      <c r="BQ396" s="166" t="s">
        <v>3873</v>
      </c>
    </row>
    <row r="397" spans="1:69" s="21" customFormat="1" ht="13.5" customHeight="1" x14ac:dyDescent="0.2">
      <c r="A397" s="114" t="s">
        <v>1403</v>
      </c>
      <c r="B397" s="67">
        <v>8718564524536</v>
      </c>
      <c r="C397" s="115" t="s">
        <v>1408</v>
      </c>
      <c r="D397" s="265" t="s">
        <v>4921</v>
      </c>
      <c r="E397" s="77" t="s">
        <v>333</v>
      </c>
      <c r="F397" s="77" t="s">
        <v>333</v>
      </c>
      <c r="G397" s="77" t="s">
        <v>333</v>
      </c>
      <c r="H397" s="77" t="s">
        <v>333</v>
      </c>
      <c r="I397" s="77" t="s">
        <v>333</v>
      </c>
      <c r="J397" s="77" t="s">
        <v>333</v>
      </c>
      <c r="K397" s="46" t="s">
        <v>333</v>
      </c>
      <c r="L397" s="46" t="s">
        <v>333</v>
      </c>
      <c r="M397" s="68" t="s">
        <v>333</v>
      </c>
      <c r="N397" s="69" t="s">
        <v>333</v>
      </c>
      <c r="O397" s="68" t="s">
        <v>333</v>
      </c>
      <c r="P397" s="69" t="s">
        <v>333</v>
      </c>
      <c r="Q397" s="50"/>
      <c r="R397" s="50"/>
      <c r="S397" s="51"/>
      <c r="T397" s="48"/>
      <c r="U397" s="55"/>
      <c r="V397" s="50"/>
      <c r="W397" s="53"/>
      <c r="X397" s="53"/>
      <c r="Y397" s="50"/>
      <c r="Z397" s="50"/>
      <c r="AA397" s="50"/>
      <c r="AB397" s="48"/>
      <c r="AC397" s="55"/>
      <c r="AD397" s="109"/>
      <c r="AE397" s="112"/>
      <c r="AF397" s="197"/>
      <c r="AG397" s="109"/>
      <c r="AH397" s="109"/>
      <c r="AI397" s="109"/>
      <c r="AJ397" s="167"/>
      <c r="AK397" s="55"/>
      <c r="AL397" s="56" t="s">
        <v>3874</v>
      </c>
      <c r="AM397" s="57">
        <v>7019900085</v>
      </c>
      <c r="AN397" s="19"/>
      <c r="AO397" s="166" t="s">
        <v>4595</v>
      </c>
      <c r="AQ397" s="168" t="s">
        <v>4599</v>
      </c>
      <c r="AR397" s="61"/>
      <c r="AS397" s="168" t="s">
        <v>4603</v>
      </c>
      <c r="AU397" s="168" t="s">
        <v>4607</v>
      </c>
      <c r="AV397" s="61"/>
      <c r="AW397" s="166" t="s">
        <v>4611</v>
      </c>
      <c r="AX397" s="108"/>
      <c r="AY397" s="174" t="s">
        <v>4615</v>
      </c>
      <c r="AZ397" s="108"/>
      <c r="BA397" s="166" t="s">
        <v>4619</v>
      </c>
      <c r="BB397" s="61"/>
      <c r="BC397" s="168" t="s">
        <v>4623</v>
      </c>
      <c r="BD397" s="73"/>
      <c r="BE397" s="166" t="s">
        <v>4627</v>
      </c>
      <c r="BF397" s="73"/>
      <c r="BG397" s="168" t="s">
        <v>4631</v>
      </c>
      <c r="BH397" s="73"/>
      <c r="BI397" s="168" t="s">
        <v>4635</v>
      </c>
      <c r="BJ397" s="17"/>
      <c r="BK397" s="168" t="s">
        <v>4639</v>
      </c>
      <c r="BL397" s="17"/>
      <c r="BM397" s="169" t="s">
        <v>4643</v>
      </c>
      <c r="BN397" s="17"/>
      <c r="BO397" s="78" t="s">
        <v>4647</v>
      </c>
      <c r="BQ397" s="166" t="s">
        <v>4651</v>
      </c>
    </row>
    <row r="398" spans="1:69" s="21" customFormat="1" ht="13.5" customHeight="1" x14ac:dyDescent="0.2">
      <c r="A398" s="78" t="s">
        <v>195</v>
      </c>
      <c r="B398" s="67">
        <v>8718564522839</v>
      </c>
      <c r="C398" s="87" t="s">
        <v>1373</v>
      </c>
      <c r="D398" s="261" t="s">
        <v>4922</v>
      </c>
      <c r="E398" s="77" t="s">
        <v>4075</v>
      </c>
      <c r="F398" s="77" t="s">
        <v>333</v>
      </c>
      <c r="G398" s="77" t="s">
        <v>333</v>
      </c>
      <c r="H398" s="77" t="s">
        <v>333</v>
      </c>
      <c r="I398" s="77" t="s">
        <v>4076</v>
      </c>
      <c r="J398" s="77" t="s">
        <v>4077</v>
      </c>
      <c r="K398" s="77" t="s">
        <v>333</v>
      </c>
      <c r="L398" s="77" t="s">
        <v>333</v>
      </c>
      <c r="M398" s="68" t="s">
        <v>333</v>
      </c>
      <c r="N398" s="69">
        <v>1.72</v>
      </c>
      <c r="O398" s="68" t="s">
        <v>333</v>
      </c>
      <c r="P398" s="69">
        <f t="shared" si="126"/>
        <v>1.6856</v>
      </c>
      <c r="Q398" s="50">
        <v>1800</v>
      </c>
      <c r="R398" s="50">
        <v>1800</v>
      </c>
      <c r="S398" s="51">
        <v>10</v>
      </c>
      <c r="T398" s="48">
        <f t="shared" si="145"/>
        <v>32400</v>
      </c>
      <c r="U398" s="55"/>
      <c r="V398" s="50">
        <v>1</v>
      </c>
      <c r="W398" s="53">
        <v>1.72</v>
      </c>
      <c r="X398" s="196">
        <f t="shared" si="141"/>
        <v>1.6856</v>
      </c>
      <c r="Y398" s="50">
        <v>310</v>
      </c>
      <c r="Z398" s="50">
        <v>335</v>
      </c>
      <c r="AA398" s="50">
        <v>30</v>
      </c>
      <c r="AB398" s="48">
        <f t="shared" si="146"/>
        <v>3115.5</v>
      </c>
      <c r="AC398" s="55"/>
      <c r="AD398" s="109">
        <v>6</v>
      </c>
      <c r="AE398" s="112">
        <v>14</v>
      </c>
      <c r="AF398" s="197">
        <f t="shared" si="125"/>
        <v>10.1136</v>
      </c>
      <c r="AG398" s="109">
        <v>38</v>
      </c>
      <c r="AH398" s="109">
        <v>38</v>
      </c>
      <c r="AI398" s="109">
        <v>16</v>
      </c>
      <c r="AJ398" s="167">
        <f t="shared" si="137"/>
        <v>2.3104E-2</v>
      </c>
      <c r="AK398" s="55"/>
      <c r="AL398" s="56" t="s">
        <v>3874</v>
      </c>
      <c r="AM398" s="56">
        <v>3926909790</v>
      </c>
      <c r="AN398" s="19"/>
      <c r="AO398" s="78" t="s">
        <v>3457</v>
      </c>
      <c r="AQ398" s="78" t="s">
        <v>3458</v>
      </c>
      <c r="AR398" s="61"/>
      <c r="AS398" s="78" t="s">
        <v>3459</v>
      </c>
      <c r="AU398" s="78" t="s">
        <v>3460</v>
      </c>
      <c r="AV398" s="61"/>
      <c r="AW398" s="55" t="s">
        <v>3461</v>
      </c>
      <c r="AX398" s="108"/>
      <c r="AY398" s="71" t="s">
        <v>3462</v>
      </c>
      <c r="AZ398" s="108"/>
      <c r="BA398" s="55" t="s">
        <v>3463</v>
      </c>
      <c r="BB398" s="73"/>
      <c r="BC398" s="78" t="s">
        <v>3464</v>
      </c>
      <c r="BD398" s="73"/>
      <c r="BE398" s="55" t="s">
        <v>3465</v>
      </c>
      <c r="BF398" s="73"/>
      <c r="BG398" s="78" t="s">
        <v>3466</v>
      </c>
      <c r="BH398" s="73"/>
      <c r="BI398" s="78" t="s">
        <v>3467</v>
      </c>
      <c r="BJ398" s="17"/>
      <c r="BK398" s="78" t="s">
        <v>3468</v>
      </c>
      <c r="BL398" s="17"/>
      <c r="BM398" s="169" t="s">
        <v>4058</v>
      </c>
      <c r="BN398" s="17"/>
      <c r="BO398" s="78" t="s">
        <v>3469</v>
      </c>
      <c r="BQ398" s="116" t="s">
        <v>3470</v>
      </c>
    </row>
    <row r="399" spans="1:69" s="21" customFormat="1" ht="13.5" customHeight="1" x14ac:dyDescent="0.2">
      <c r="A399" s="78" t="s">
        <v>1406</v>
      </c>
      <c r="B399" s="67">
        <v>8718564524543</v>
      </c>
      <c r="C399" s="87" t="s">
        <v>1409</v>
      </c>
      <c r="D399" s="261" t="s">
        <v>4923</v>
      </c>
      <c r="E399" s="77" t="s">
        <v>4075</v>
      </c>
      <c r="F399" s="77" t="s">
        <v>333</v>
      </c>
      <c r="G399" s="77" t="s">
        <v>333</v>
      </c>
      <c r="H399" s="77" t="s">
        <v>333</v>
      </c>
      <c r="I399" s="77" t="s">
        <v>4076</v>
      </c>
      <c r="J399" s="77" t="s">
        <v>4077</v>
      </c>
      <c r="K399" s="77" t="s">
        <v>333</v>
      </c>
      <c r="L399" s="77" t="s">
        <v>333</v>
      </c>
      <c r="M399" s="68" t="s">
        <v>333</v>
      </c>
      <c r="N399" s="69" t="s">
        <v>333</v>
      </c>
      <c r="O399" s="68" t="s">
        <v>333</v>
      </c>
      <c r="P399" s="69" t="s">
        <v>333</v>
      </c>
      <c r="Q399" s="50"/>
      <c r="R399" s="50"/>
      <c r="S399" s="51"/>
      <c r="T399" s="48"/>
      <c r="U399" s="55"/>
      <c r="V399" s="50"/>
      <c r="W399" s="53"/>
      <c r="X399" s="53"/>
      <c r="Y399" s="50"/>
      <c r="Z399" s="50"/>
      <c r="AA399" s="50"/>
      <c r="AB399" s="48"/>
      <c r="AC399" s="55"/>
      <c r="AD399" s="109"/>
      <c r="AE399" s="112"/>
      <c r="AF399" s="197"/>
      <c r="AG399" s="109">
        <v>55</v>
      </c>
      <c r="AH399" s="109">
        <v>75</v>
      </c>
      <c r="AI399" s="109"/>
      <c r="AJ399" s="167"/>
      <c r="AK399" s="55"/>
      <c r="AL399" s="56" t="s">
        <v>3874</v>
      </c>
      <c r="AM399" s="56">
        <v>3926909790</v>
      </c>
      <c r="AN399" s="19"/>
      <c r="AO399" s="168" t="s">
        <v>4596</v>
      </c>
      <c r="AQ399" s="168" t="s">
        <v>4600</v>
      </c>
      <c r="AR399" s="61"/>
      <c r="AS399" s="78" t="s">
        <v>4604</v>
      </c>
      <c r="AU399" s="168" t="s">
        <v>4608</v>
      </c>
      <c r="AV399" s="61"/>
      <c r="AW399" s="166" t="s">
        <v>4612</v>
      </c>
      <c r="AX399" s="108"/>
      <c r="AY399" s="174" t="s">
        <v>4616</v>
      </c>
      <c r="AZ399" s="108"/>
      <c r="BA399" s="166" t="s">
        <v>4620</v>
      </c>
      <c r="BB399" s="73"/>
      <c r="BC399" s="168" t="s">
        <v>4624</v>
      </c>
      <c r="BD399" s="73"/>
      <c r="BE399" s="166" t="s">
        <v>4628</v>
      </c>
      <c r="BF399" s="73"/>
      <c r="BG399" s="168" t="s">
        <v>4632</v>
      </c>
      <c r="BH399" s="73"/>
      <c r="BI399" s="168" t="s">
        <v>4636</v>
      </c>
      <c r="BJ399" s="17"/>
      <c r="BK399" s="168" t="s">
        <v>4640</v>
      </c>
      <c r="BL399" s="17"/>
      <c r="BM399" s="169" t="s">
        <v>4644</v>
      </c>
      <c r="BN399" s="17"/>
      <c r="BO399" s="168" t="s">
        <v>4648</v>
      </c>
      <c r="BQ399" s="166" t="s">
        <v>4652</v>
      </c>
    </row>
    <row r="400" spans="1:69" s="21" customFormat="1" ht="13.5" customHeight="1" x14ac:dyDescent="0.2">
      <c r="A400" s="78" t="s">
        <v>285</v>
      </c>
      <c r="B400" s="67">
        <v>8718564522853</v>
      </c>
      <c r="C400" s="87" t="s">
        <v>1374</v>
      </c>
      <c r="D400" s="261" t="s">
        <v>4924</v>
      </c>
      <c r="E400" s="77" t="s">
        <v>4075</v>
      </c>
      <c r="F400" s="77" t="s">
        <v>333</v>
      </c>
      <c r="G400" s="77" t="s">
        <v>333</v>
      </c>
      <c r="H400" s="77" t="s">
        <v>333</v>
      </c>
      <c r="I400" s="77" t="s">
        <v>4076</v>
      </c>
      <c r="J400" s="77" t="s">
        <v>4077</v>
      </c>
      <c r="K400" s="77" t="s">
        <v>333</v>
      </c>
      <c r="L400" s="77" t="s">
        <v>333</v>
      </c>
      <c r="M400" s="68" t="s">
        <v>333</v>
      </c>
      <c r="N400" s="69">
        <v>0.92</v>
      </c>
      <c r="O400" s="68" t="s">
        <v>333</v>
      </c>
      <c r="P400" s="69">
        <f t="shared" si="126"/>
        <v>0.90160000000000007</v>
      </c>
      <c r="Q400" s="50">
        <v>1800</v>
      </c>
      <c r="R400" s="50">
        <v>680</v>
      </c>
      <c r="S400" s="51">
        <v>10</v>
      </c>
      <c r="T400" s="48">
        <f t="shared" si="145"/>
        <v>12240</v>
      </c>
      <c r="U400" s="55"/>
      <c r="V400" s="50">
        <v>1</v>
      </c>
      <c r="W400" s="53">
        <v>0.92</v>
      </c>
      <c r="X400" s="196">
        <f t="shared" si="141"/>
        <v>0.90160000000000007</v>
      </c>
      <c r="Y400" s="50">
        <v>400</v>
      </c>
      <c r="Z400" s="50">
        <v>370</v>
      </c>
      <c r="AA400" s="50">
        <v>10</v>
      </c>
      <c r="AB400" s="48">
        <f t="shared" si="146"/>
        <v>1480</v>
      </c>
      <c r="AC400" s="55"/>
      <c r="AD400" s="109">
        <v>25</v>
      </c>
      <c r="AE400" s="112">
        <v>19.2</v>
      </c>
      <c r="AF400" s="197">
        <f t="shared" si="125"/>
        <v>22.540000000000003</v>
      </c>
      <c r="AG400" s="109">
        <v>38</v>
      </c>
      <c r="AH400" s="109">
        <v>38</v>
      </c>
      <c r="AI400" s="109">
        <v>22</v>
      </c>
      <c r="AJ400" s="167">
        <f t="shared" si="137"/>
        <v>3.1767999999999998E-2</v>
      </c>
      <c r="AK400" s="55"/>
      <c r="AL400" s="56" t="s">
        <v>3874</v>
      </c>
      <c r="AM400" s="56">
        <v>3926909790</v>
      </c>
      <c r="AN400" s="19"/>
      <c r="AO400" s="117" t="s">
        <v>3471</v>
      </c>
      <c r="AQ400" s="78" t="s">
        <v>3472</v>
      </c>
      <c r="AR400" s="61"/>
      <c r="AS400" s="78" t="s">
        <v>3473</v>
      </c>
      <c r="AU400" s="117" t="s">
        <v>3474</v>
      </c>
      <c r="AV400" s="118"/>
      <c r="AW400" s="55" t="s">
        <v>3475</v>
      </c>
      <c r="AX400" s="108"/>
      <c r="AY400" s="71" t="s">
        <v>3476</v>
      </c>
      <c r="AZ400" s="108"/>
      <c r="BA400" s="55" t="s">
        <v>3477</v>
      </c>
      <c r="BB400" s="61"/>
      <c r="BC400" s="117" t="s">
        <v>3478</v>
      </c>
      <c r="BD400" s="73"/>
      <c r="BE400" s="55" t="s">
        <v>3479</v>
      </c>
      <c r="BF400" s="73"/>
      <c r="BG400" s="117" t="s">
        <v>3480</v>
      </c>
      <c r="BH400" s="73"/>
      <c r="BI400" s="117" t="s">
        <v>3481</v>
      </c>
      <c r="BJ400" s="17"/>
      <c r="BK400" s="117" t="s">
        <v>3482</v>
      </c>
      <c r="BL400" s="17"/>
      <c r="BM400" s="179" t="s">
        <v>4248</v>
      </c>
      <c r="BN400" s="17"/>
      <c r="BO400" s="117" t="s">
        <v>3483</v>
      </c>
      <c r="BQ400" s="72" t="s">
        <v>3484</v>
      </c>
    </row>
    <row r="401" spans="1:69" s="21" customFormat="1" ht="13.5" customHeight="1" x14ac:dyDescent="0.2">
      <c r="A401" s="78" t="s">
        <v>196</v>
      </c>
      <c r="B401" s="67">
        <v>8718564522860</v>
      </c>
      <c r="C401" s="87" t="s">
        <v>1375</v>
      </c>
      <c r="D401" s="261" t="s">
        <v>4922</v>
      </c>
      <c r="E401" s="77" t="s">
        <v>4075</v>
      </c>
      <c r="F401" s="77" t="s">
        <v>333</v>
      </c>
      <c r="G401" s="77" t="s">
        <v>333</v>
      </c>
      <c r="H401" s="77" t="s">
        <v>333</v>
      </c>
      <c r="I401" s="77" t="s">
        <v>4076</v>
      </c>
      <c r="J401" s="77" t="s">
        <v>4077</v>
      </c>
      <c r="K401" s="77" t="s">
        <v>333</v>
      </c>
      <c r="L401" s="77" t="s">
        <v>333</v>
      </c>
      <c r="M401" s="68" t="s">
        <v>333</v>
      </c>
      <c r="N401" s="69">
        <v>1.98</v>
      </c>
      <c r="O401" s="68" t="s">
        <v>333</v>
      </c>
      <c r="P401" s="69">
        <f t="shared" ref="P401:P408" si="147">N401*0.98</f>
        <v>1.9403999999999999</v>
      </c>
      <c r="Q401" s="50">
        <v>1800</v>
      </c>
      <c r="R401" s="50">
        <v>2400</v>
      </c>
      <c r="S401" s="51">
        <v>10</v>
      </c>
      <c r="T401" s="48">
        <f t="shared" si="145"/>
        <v>43200</v>
      </c>
      <c r="U401" s="55"/>
      <c r="V401" s="50">
        <v>1</v>
      </c>
      <c r="W401" s="53">
        <v>1.98</v>
      </c>
      <c r="X401" s="196">
        <f t="shared" si="141"/>
        <v>1.9403999999999999</v>
      </c>
      <c r="Y401" s="50">
        <v>305</v>
      </c>
      <c r="Z401" s="50">
        <v>370</v>
      </c>
      <c r="AA401" s="50">
        <v>50</v>
      </c>
      <c r="AB401" s="48">
        <f t="shared" si="146"/>
        <v>5642.5</v>
      </c>
      <c r="AC401" s="55"/>
      <c r="AD401" s="109">
        <v>6</v>
      </c>
      <c r="AE401" s="112">
        <v>14</v>
      </c>
      <c r="AF401" s="197">
        <f t="shared" si="125"/>
        <v>11.642399999999999</v>
      </c>
      <c r="AG401" s="109">
        <v>38</v>
      </c>
      <c r="AH401" s="109">
        <v>38</v>
      </c>
      <c r="AI401" s="109">
        <v>18</v>
      </c>
      <c r="AJ401" s="167">
        <f t="shared" si="137"/>
        <v>2.5992000000000001E-2</v>
      </c>
      <c r="AK401" s="55"/>
      <c r="AL401" s="56" t="s">
        <v>3874</v>
      </c>
      <c r="AM401" s="56">
        <v>3926909790</v>
      </c>
      <c r="AN401" s="19"/>
      <c r="AO401" s="78" t="s">
        <v>3485</v>
      </c>
      <c r="AQ401" s="78" t="s">
        <v>3486</v>
      </c>
      <c r="AR401" s="61"/>
      <c r="AS401" s="78" t="s">
        <v>3487</v>
      </c>
      <c r="AU401" s="78" t="s">
        <v>3488</v>
      </c>
      <c r="AV401" s="61"/>
      <c r="AW401" s="55" t="s">
        <v>3489</v>
      </c>
      <c r="AX401" s="108"/>
      <c r="AY401" s="71" t="s">
        <v>3490</v>
      </c>
      <c r="AZ401" s="108"/>
      <c r="BA401" s="55" t="s">
        <v>3491</v>
      </c>
      <c r="BB401" s="61"/>
      <c r="BC401" s="78" t="s">
        <v>3492</v>
      </c>
      <c r="BD401" s="73"/>
      <c r="BE401" s="55" t="s">
        <v>3493</v>
      </c>
      <c r="BF401" s="73"/>
      <c r="BG401" s="78" t="s">
        <v>3494</v>
      </c>
      <c r="BH401" s="73"/>
      <c r="BI401" s="78" t="s">
        <v>3495</v>
      </c>
      <c r="BJ401" s="17"/>
      <c r="BK401" s="78" t="s">
        <v>3496</v>
      </c>
      <c r="BL401" s="17"/>
      <c r="BM401" s="169" t="s">
        <v>4060</v>
      </c>
      <c r="BN401" s="17"/>
      <c r="BO401" s="78" t="s">
        <v>3497</v>
      </c>
      <c r="BQ401" s="116" t="s">
        <v>3498</v>
      </c>
    </row>
    <row r="402" spans="1:69" s="21" customFormat="1" ht="13.5" customHeight="1" x14ac:dyDescent="0.2">
      <c r="A402" s="78" t="s">
        <v>1183</v>
      </c>
      <c r="B402" s="67">
        <v>8718564523515</v>
      </c>
      <c r="C402" s="87" t="s">
        <v>1376</v>
      </c>
      <c r="D402" s="261" t="s">
        <v>4925</v>
      </c>
      <c r="E402" s="77" t="s">
        <v>4075</v>
      </c>
      <c r="F402" s="77" t="s">
        <v>333</v>
      </c>
      <c r="G402" s="77" t="s">
        <v>333</v>
      </c>
      <c r="H402" s="77" t="s">
        <v>333</v>
      </c>
      <c r="I402" s="77" t="s">
        <v>4076</v>
      </c>
      <c r="J402" s="77" t="s">
        <v>4077</v>
      </c>
      <c r="K402" s="77" t="s">
        <v>333</v>
      </c>
      <c r="L402" s="77" t="s">
        <v>333</v>
      </c>
      <c r="M402" s="68" t="s">
        <v>333</v>
      </c>
      <c r="N402" s="69">
        <v>1.17</v>
      </c>
      <c r="O402" s="68" t="s">
        <v>333</v>
      </c>
      <c r="P402" s="69">
        <f t="shared" si="147"/>
        <v>1.1465999999999998</v>
      </c>
      <c r="Q402" s="50">
        <v>1370</v>
      </c>
      <c r="R402" s="50">
        <v>1800</v>
      </c>
      <c r="S402" s="51">
        <v>10</v>
      </c>
      <c r="T402" s="48">
        <f t="shared" si="145"/>
        <v>24660</v>
      </c>
      <c r="U402" s="55"/>
      <c r="V402" s="50">
        <v>1</v>
      </c>
      <c r="W402" s="53">
        <v>1.36</v>
      </c>
      <c r="X402" s="196">
        <f t="shared" si="141"/>
        <v>1.3328</v>
      </c>
      <c r="Y402" s="50">
        <v>400</v>
      </c>
      <c r="Z402" s="50">
        <v>360</v>
      </c>
      <c r="AA402" s="50">
        <v>20</v>
      </c>
      <c r="AB402" s="48">
        <f t="shared" si="146"/>
        <v>2880</v>
      </c>
      <c r="AC402" s="55"/>
      <c r="AD402" s="109">
        <v>10</v>
      </c>
      <c r="AE402" s="112">
        <v>13.98</v>
      </c>
      <c r="AF402" s="197">
        <f t="shared" si="125"/>
        <v>11.465999999999998</v>
      </c>
      <c r="AG402" s="109">
        <v>41</v>
      </c>
      <c r="AH402" s="109">
        <v>37</v>
      </c>
      <c r="AI402" s="109">
        <v>22</v>
      </c>
      <c r="AJ402" s="167">
        <f t="shared" si="137"/>
        <v>3.3374000000000001E-2</v>
      </c>
      <c r="AK402" s="55"/>
      <c r="AL402" s="56" t="s">
        <v>3874</v>
      </c>
      <c r="AM402" s="56">
        <v>3926909790</v>
      </c>
      <c r="AN402" s="19"/>
      <c r="AO402" s="55" t="s">
        <v>3499</v>
      </c>
      <c r="AQ402" s="55" t="s">
        <v>3500</v>
      </c>
      <c r="AR402" s="61"/>
      <c r="AS402" s="55" t="s">
        <v>3501</v>
      </c>
      <c r="AU402" s="166" t="s">
        <v>3502</v>
      </c>
      <c r="AV402" s="61"/>
      <c r="AW402" s="55" t="s">
        <v>3503</v>
      </c>
      <c r="AX402" s="108"/>
      <c r="AY402" s="174" t="s">
        <v>4084</v>
      </c>
      <c r="AZ402" s="108"/>
      <c r="BA402" s="55" t="s">
        <v>3504</v>
      </c>
      <c r="BB402" s="61"/>
      <c r="BC402" s="55" t="s">
        <v>3505</v>
      </c>
      <c r="BD402" s="73"/>
      <c r="BE402" s="55" t="s">
        <v>3506</v>
      </c>
      <c r="BF402" s="73"/>
      <c r="BG402" s="55" t="s">
        <v>3507</v>
      </c>
      <c r="BH402" s="73"/>
      <c r="BI402" s="55" t="s">
        <v>3508</v>
      </c>
      <c r="BJ402" s="17"/>
      <c r="BK402" s="55" t="s">
        <v>3509</v>
      </c>
      <c r="BL402" s="17"/>
      <c r="BM402" s="173" t="s">
        <v>4246</v>
      </c>
      <c r="BN402" s="17"/>
      <c r="BO402" s="55" t="s">
        <v>3510</v>
      </c>
      <c r="BQ402" s="55" t="s">
        <v>3511</v>
      </c>
    </row>
    <row r="403" spans="1:69" s="21" customFormat="1" ht="13.5" customHeight="1" x14ac:dyDescent="0.2">
      <c r="A403" s="78" t="s">
        <v>197</v>
      </c>
      <c r="B403" s="67">
        <v>8718564522877</v>
      </c>
      <c r="C403" s="87" t="s">
        <v>1377</v>
      </c>
      <c r="D403" s="261" t="s">
        <v>4929</v>
      </c>
      <c r="E403" s="77" t="s">
        <v>4075</v>
      </c>
      <c r="F403" s="77" t="s">
        <v>333</v>
      </c>
      <c r="G403" s="77" t="s">
        <v>333</v>
      </c>
      <c r="H403" s="77" t="s">
        <v>333</v>
      </c>
      <c r="I403" s="77" t="s">
        <v>4076</v>
      </c>
      <c r="J403" s="77" t="s">
        <v>4078</v>
      </c>
      <c r="K403" s="77" t="s">
        <v>333</v>
      </c>
      <c r="L403" s="77" t="s">
        <v>333</v>
      </c>
      <c r="M403" s="68" t="s">
        <v>333</v>
      </c>
      <c r="N403" s="69">
        <v>1.78</v>
      </c>
      <c r="O403" s="68" t="s">
        <v>333</v>
      </c>
      <c r="P403" s="69">
        <f t="shared" si="147"/>
        <v>1.7444</v>
      </c>
      <c r="Q403" s="50">
        <v>1800</v>
      </c>
      <c r="R403" s="50">
        <v>1800</v>
      </c>
      <c r="S403" s="51">
        <v>10</v>
      </c>
      <c r="T403" s="48">
        <f t="shared" si="145"/>
        <v>32400</v>
      </c>
      <c r="U403" s="55"/>
      <c r="V403" s="50">
        <v>1</v>
      </c>
      <c r="W403" s="53">
        <v>1.78</v>
      </c>
      <c r="X403" s="196">
        <f t="shared" si="141"/>
        <v>1.7444</v>
      </c>
      <c r="Y403" s="50">
        <v>340</v>
      </c>
      <c r="Z403" s="50">
        <v>300</v>
      </c>
      <c r="AA403" s="50">
        <v>30</v>
      </c>
      <c r="AB403" s="48">
        <f t="shared" si="146"/>
        <v>3060</v>
      </c>
      <c r="AC403" s="55"/>
      <c r="AD403" s="109">
        <v>6</v>
      </c>
      <c r="AE403" s="112">
        <v>14</v>
      </c>
      <c r="AF403" s="197">
        <f t="shared" si="125"/>
        <v>10.4664</v>
      </c>
      <c r="AG403" s="109">
        <v>38</v>
      </c>
      <c r="AH403" s="109">
        <v>38</v>
      </c>
      <c r="AI403" s="109">
        <v>16</v>
      </c>
      <c r="AJ403" s="167">
        <f t="shared" si="137"/>
        <v>2.3104E-2</v>
      </c>
      <c r="AK403" s="55"/>
      <c r="AL403" s="56" t="s">
        <v>3874</v>
      </c>
      <c r="AM403" s="56">
        <v>3926909790</v>
      </c>
      <c r="AN403" s="19"/>
      <c r="AO403" s="78" t="s">
        <v>3512</v>
      </c>
      <c r="AQ403" s="78" t="s">
        <v>3513</v>
      </c>
      <c r="AR403" s="61"/>
      <c r="AS403" s="78" t="s">
        <v>3514</v>
      </c>
      <c r="AU403" s="78" t="s">
        <v>3515</v>
      </c>
      <c r="AV403" s="61"/>
      <c r="AW403" s="55" t="s">
        <v>3516</v>
      </c>
      <c r="AX403" s="108"/>
      <c r="AY403" s="71" t="s">
        <v>3517</v>
      </c>
      <c r="AZ403" s="108"/>
      <c r="BA403" s="55" t="s">
        <v>3518</v>
      </c>
      <c r="BB403" s="61"/>
      <c r="BC403" s="78" t="s">
        <v>3519</v>
      </c>
      <c r="BD403" s="73"/>
      <c r="BE403" s="55" t="s">
        <v>3520</v>
      </c>
      <c r="BF403" s="73"/>
      <c r="BG403" s="78" t="s">
        <v>3521</v>
      </c>
      <c r="BH403" s="73"/>
      <c r="BI403" s="78" t="s">
        <v>3522</v>
      </c>
      <c r="BJ403" s="17"/>
      <c r="BK403" s="78" t="s">
        <v>3523</v>
      </c>
      <c r="BL403" s="17"/>
      <c r="BM403" s="169" t="s">
        <v>4059</v>
      </c>
      <c r="BN403" s="17"/>
      <c r="BO403" s="78" t="s">
        <v>3524</v>
      </c>
      <c r="BQ403" s="116" t="s">
        <v>3525</v>
      </c>
    </row>
    <row r="404" spans="1:69" s="251" customFormat="1" ht="13.5" customHeight="1" x14ac:dyDescent="0.2">
      <c r="A404" s="80" t="s">
        <v>1407</v>
      </c>
      <c r="B404" s="236">
        <v>8718564524550</v>
      </c>
      <c r="C404" s="235" t="s">
        <v>1410</v>
      </c>
      <c r="D404" s="266" t="s">
        <v>4927</v>
      </c>
      <c r="E404" s="237" t="s">
        <v>4075</v>
      </c>
      <c r="F404" s="237" t="s">
        <v>333</v>
      </c>
      <c r="G404" s="237" t="s">
        <v>333</v>
      </c>
      <c r="H404" s="237" t="s">
        <v>333</v>
      </c>
      <c r="I404" s="237" t="s">
        <v>4076</v>
      </c>
      <c r="J404" s="237" t="s">
        <v>4078</v>
      </c>
      <c r="K404" s="237" t="s">
        <v>333</v>
      </c>
      <c r="L404" s="237" t="s">
        <v>333</v>
      </c>
      <c r="M404" s="238" t="s">
        <v>333</v>
      </c>
      <c r="N404" s="239" t="s">
        <v>333</v>
      </c>
      <c r="O404" s="238" t="s">
        <v>333</v>
      </c>
      <c r="P404" s="239" t="s">
        <v>333</v>
      </c>
      <c r="Q404" s="240"/>
      <c r="R404" s="240"/>
      <c r="S404" s="241"/>
      <c r="T404" s="242"/>
      <c r="U404" s="86"/>
      <c r="V404" s="240"/>
      <c r="W404" s="243"/>
      <c r="X404" s="243"/>
      <c r="Y404" s="240"/>
      <c r="Z404" s="240"/>
      <c r="AA404" s="240"/>
      <c r="AB404" s="242"/>
      <c r="AC404" s="86"/>
      <c r="AD404" s="244"/>
      <c r="AE404" s="245"/>
      <c r="AF404" s="246"/>
      <c r="AG404" s="244">
        <v>55</v>
      </c>
      <c r="AH404" s="244">
        <v>75</v>
      </c>
      <c r="AI404" s="244"/>
      <c r="AJ404" s="247"/>
      <c r="AK404" s="86"/>
      <c r="AL404" s="248" t="s">
        <v>3874</v>
      </c>
      <c r="AM404" s="248">
        <v>3926909790</v>
      </c>
      <c r="AN404" s="249"/>
      <c r="AO404" s="250" t="s">
        <v>4597</v>
      </c>
      <c r="AQ404" s="250" t="s">
        <v>4601</v>
      </c>
      <c r="AR404" s="81"/>
      <c r="AS404" s="80" t="s">
        <v>4605</v>
      </c>
      <c r="AU404" s="250" t="s">
        <v>4609</v>
      </c>
      <c r="AV404" s="81"/>
      <c r="AW404" s="252" t="s">
        <v>4613</v>
      </c>
      <c r="AX404" s="253"/>
      <c r="AY404" s="171" t="s">
        <v>4617</v>
      </c>
      <c r="AZ404" s="253"/>
      <c r="BA404" s="255" t="s">
        <v>4621</v>
      </c>
      <c r="BB404" s="254"/>
      <c r="BC404" s="250" t="s">
        <v>4625</v>
      </c>
      <c r="BD404" s="254"/>
      <c r="BE404" s="255" t="s">
        <v>4629</v>
      </c>
      <c r="BF404" s="254"/>
      <c r="BG404" s="250" t="s">
        <v>4633</v>
      </c>
      <c r="BH404" s="254"/>
      <c r="BI404" s="182" t="s">
        <v>4637</v>
      </c>
      <c r="BJ404" s="230"/>
      <c r="BK404" s="250" t="s">
        <v>4641</v>
      </c>
      <c r="BL404" s="230"/>
      <c r="BM404" s="177" t="s">
        <v>4645</v>
      </c>
      <c r="BN404" s="230"/>
      <c r="BO404" s="250" t="s">
        <v>4649</v>
      </c>
      <c r="BQ404" s="255" t="s">
        <v>4653</v>
      </c>
    </row>
    <row r="405" spans="1:69" s="21" customFormat="1" ht="13.5" customHeight="1" x14ac:dyDescent="0.2">
      <c r="A405" s="78" t="s">
        <v>286</v>
      </c>
      <c r="B405" s="67">
        <v>8718564522891</v>
      </c>
      <c r="C405" s="87" t="s">
        <v>1378</v>
      </c>
      <c r="D405" s="261" t="s">
        <v>4928</v>
      </c>
      <c r="E405" s="77" t="s">
        <v>4075</v>
      </c>
      <c r="F405" s="77" t="s">
        <v>333</v>
      </c>
      <c r="G405" s="77" t="s">
        <v>333</v>
      </c>
      <c r="H405" s="77" t="s">
        <v>333</v>
      </c>
      <c r="I405" s="77" t="s">
        <v>4076</v>
      </c>
      <c r="J405" s="77" t="s">
        <v>4078</v>
      </c>
      <c r="K405" s="77" t="s">
        <v>333</v>
      </c>
      <c r="L405" s="77" t="s">
        <v>333</v>
      </c>
      <c r="M405" s="68" t="s">
        <v>333</v>
      </c>
      <c r="N405" s="69">
        <v>0.92</v>
      </c>
      <c r="O405" s="68" t="s">
        <v>333</v>
      </c>
      <c r="P405" s="69">
        <f t="shared" si="147"/>
        <v>0.90160000000000007</v>
      </c>
      <c r="Q405" s="50">
        <v>1800</v>
      </c>
      <c r="R405" s="50">
        <v>680</v>
      </c>
      <c r="S405" s="51">
        <v>10</v>
      </c>
      <c r="T405" s="48">
        <f t="shared" si="145"/>
        <v>12240</v>
      </c>
      <c r="U405" s="55"/>
      <c r="V405" s="50">
        <v>1</v>
      </c>
      <c r="W405" s="53">
        <v>0.92</v>
      </c>
      <c r="X405" s="196">
        <f t="shared" si="141"/>
        <v>0.90160000000000007</v>
      </c>
      <c r="Y405" s="50">
        <v>400</v>
      </c>
      <c r="Z405" s="50">
        <v>370</v>
      </c>
      <c r="AA405" s="50">
        <v>10</v>
      </c>
      <c r="AB405" s="48">
        <f t="shared" si="146"/>
        <v>1480</v>
      </c>
      <c r="AC405" s="55"/>
      <c r="AD405" s="109">
        <v>25</v>
      </c>
      <c r="AE405" s="112">
        <v>19.2</v>
      </c>
      <c r="AF405" s="197">
        <f t="shared" si="125"/>
        <v>22.540000000000003</v>
      </c>
      <c r="AG405" s="109">
        <v>38</v>
      </c>
      <c r="AH405" s="109">
        <v>38</v>
      </c>
      <c r="AI405" s="109">
        <v>22</v>
      </c>
      <c r="AJ405" s="167">
        <f>AG405*AH405*AI405/1000000</f>
        <v>3.1767999999999998E-2</v>
      </c>
      <c r="AK405" s="55"/>
      <c r="AL405" s="56" t="s">
        <v>3874</v>
      </c>
      <c r="AM405" s="56">
        <v>3926909790</v>
      </c>
      <c r="AN405" s="19"/>
      <c r="AO405" s="117" t="s">
        <v>3526</v>
      </c>
      <c r="AQ405" s="78" t="s">
        <v>3527</v>
      </c>
      <c r="AR405" s="61"/>
      <c r="AS405" s="78" t="s">
        <v>3528</v>
      </c>
      <c r="AU405" s="117" t="s">
        <v>3529</v>
      </c>
      <c r="AV405" s="118"/>
      <c r="AW405" s="55" t="s">
        <v>3530</v>
      </c>
      <c r="AX405" s="108"/>
      <c r="AY405" s="71" t="s">
        <v>3531</v>
      </c>
      <c r="AZ405" s="108"/>
      <c r="BA405" s="55" t="s">
        <v>3532</v>
      </c>
      <c r="BB405" s="61"/>
      <c r="BC405" s="117" t="s">
        <v>3533</v>
      </c>
      <c r="BD405" s="73"/>
      <c r="BE405" s="55" t="s">
        <v>3534</v>
      </c>
      <c r="BF405" s="73"/>
      <c r="BG405" s="117" t="s">
        <v>3535</v>
      </c>
      <c r="BH405" s="73"/>
      <c r="BI405" s="117" t="s">
        <v>3536</v>
      </c>
      <c r="BJ405" s="17"/>
      <c r="BK405" s="117" t="s">
        <v>3537</v>
      </c>
      <c r="BL405" s="17"/>
      <c r="BM405" s="179" t="s">
        <v>4249</v>
      </c>
      <c r="BN405" s="17"/>
      <c r="BO405" s="117" t="s">
        <v>3538</v>
      </c>
      <c r="BQ405" s="72" t="s">
        <v>3539</v>
      </c>
    </row>
    <row r="406" spans="1:69" s="21" customFormat="1" ht="13.5" customHeight="1" x14ac:dyDescent="0.2">
      <c r="A406" s="78" t="s">
        <v>198</v>
      </c>
      <c r="B406" s="67">
        <v>8718564522907</v>
      </c>
      <c r="C406" s="87" t="s">
        <v>1379</v>
      </c>
      <c r="D406" s="261" t="s">
        <v>4929</v>
      </c>
      <c r="E406" s="77" t="s">
        <v>4075</v>
      </c>
      <c r="F406" s="77" t="s">
        <v>333</v>
      </c>
      <c r="G406" s="77" t="s">
        <v>333</v>
      </c>
      <c r="H406" s="77" t="s">
        <v>333</v>
      </c>
      <c r="I406" s="77" t="s">
        <v>4076</v>
      </c>
      <c r="J406" s="77" t="s">
        <v>4078</v>
      </c>
      <c r="K406" s="77" t="s">
        <v>333</v>
      </c>
      <c r="L406" s="77" t="s">
        <v>333</v>
      </c>
      <c r="M406" s="68" t="s">
        <v>333</v>
      </c>
      <c r="N406" s="69">
        <v>1.96</v>
      </c>
      <c r="O406" s="68" t="s">
        <v>333</v>
      </c>
      <c r="P406" s="69">
        <f t="shared" si="147"/>
        <v>1.9207999999999998</v>
      </c>
      <c r="Q406" s="50">
        <v>1800</v>
      </c>
      <c r="R406" s="50">
        <v>2400</v>
      </c>
      <c r="S406" s="51">
        <v>10</v>
      </c>
      <c r="T406" s="48">
        <f t="shared" si="145"/>
        <v>43200</v>
      </c>
      <c r="U406" s="55"/>
      <c r="V406" s="50">
        <v>1</v>
      </c>
      <c r="W406" s="53">
        <v>1.96</v>
      </c>
      <c r="X406" s="196">
        <f t="shared" si="141"/>
        <v>1.9207999999999998</v>
      </c>
      <c r="Y406" s="50">
        <v>360</v>
      </c>
      <c r="Z406" s="50">
        <v>310</v>
      </c>
      <c r="AA406" s="50">
        <v>45</v>
      </c>
      <c r="AB406" s="48">
        <f t="shared" si="146"/>
        <v>5022</v>
      </c>
      <c r="AC406" s="55"/>
      <c r="AD406" s="109">
        <v>6</v>
      </c>
      <c r="AE406" s="112">
        <v>14</v>
      </c>
      <c r="AF406" s="197">
        <f t="shared" si="125"/>
        <v>11.524799999999999</v>
      </c>
      <c r="AG406" s="109">
        <v>38</v>
      </c>
      <c r="AH406" s="109">
        <v>38</v>
      </c>
      <c r="AI406" s="109">
        <v>18</v>
      </c>
      <c r="AJ406" s="167">
        <f t="shared" si="137"/>
        <v>2.5992000000000001E-2</v>
      </c>
      <c r="AK406" s="55"/>
      <c r="AL406" s="56" t="s">
        <v>3874</v>
      </c>
      <c r="AM406" s="56">
        <v>3926909790</v>
      </c>
      <c r="AN406" s="19"/>
      <c r="AO406" s="78" t="s">
        <v>3540</v>
      </c>
      <c r="AQ406" s="78" t="s">
        <v>3541</v>
      </c>
      <c r="AR406" s="61"/>
      <c r="AS406" s="78" t="s">
        <v>3542</v>
      </c>
      <c r="AU406" s="78" t="s">
        <v>3543</v>
      </c>
      <c r="AV406" s="61"/>
      <c r="AW406" s="55" t="s">
        <v>3544</v>
      </c>
      <c r="AX406" s="108"/>
      <c r="AY406" s="71" t="s">
        <v>3545</v>
      </c>
      <c r="AZ406" s="108"/>
      <c r="BA406" s="55" t="s">
        <v>3546</v>
      </c>
      <c r="BB406" s="61"/>
      <c r="BC406" s="78" t="s">
        <v>3547</v>
      </c>
      <c r="BD406" s="73"/>
      <c r="BE406" s="55" t="s">
        <v>3548</v>
      </c>
      <c r="BF406" s="73"/>
      <c r="BG406" s="78" t="s">
        <v>3549</v>
      </c>
      <c r="BH406" s="73"/>
      <c r="BI406" s="78" t="s">
        <v>3550</v>
      </c>
      <c r="BJ406" s="17"/>
      <c r="BK406" s="78" t="s">
        <v>3551</v>
      </c>
      <c r="BL406" s="17"/>
      <c r="BM406" s="169" t="s">
        <v>4061</v>
      </c>
      <c r="BN406" s="17"/>
      <c r="BO406" s="78" t="s">
        <v>3552</v>
      </c>
      <c r="BQ406" s="116" t="s">
        <v>3553</v>
      </c>
    </row>
    <row r="407" spans="1:69" s="21" customFormat="1" ht="13.5" customHeight="1" x14ac:dyDescent="0.2">
      <c r="A407" s="78" t="s">
        <v>1184</v>
      </c>
      <c r="B407" s="67">
        <v>8718564523522</v>
      </c>
      <c r="C407" s="87" t="s">
        <v>1380</v>
      </c>
      <c r="D407" s="87" t="s">
        <v>4926</v>
      </c>
      <c r="E407" s="77" t="s">
        <v>4075</v>
      </c>
      <c r="F407" s="77" t="s">
        <v>333</v>
      </c>
      <c r="G407" s="77" t="s">
        <v>333</v>
      </c>
      <c r="H407" s="77" t="s">
        <v>333</v>
      </c>
      <c r="I407" s="77" t="s">
        <v>4076</v>
      </c>
      <c r="J407" s="77" t="s">
        <v>4078</v>
      </c>
      <c r="K407" s="77" t="s">
        <v>333</v>
      </c>
      <c r="L407" s="77" t="s">
        <v>333</v>
      </c>
      <c r="M407" s="68" t="s">
        <v>333</v>
      </c>
      <c r="N407" s="69">
        <v>1.17</v>
      </c>
      <c r="O407" s="68" t="s">
        <v>333</v>
      </c>
      <c r="P407" s="69">
        <f t="shared" si="147"/>
        <v>1.1465999999999998</v>
      </c>
      <c r="Q407" s="50">
        <v>1370</v>
      </c>
      <c r="R407" s="50">
        <v>1800</v>
      </c>
      <c r="S407" s="51">
        <v>10</v>
      </c>
      <c r="T407" s="48">
        <f t="shared" si="145"/>
        <v>24660</v>
      </c>
      <c r="U407" s="55"/>
      <c r="V407" s="50">
        <v>1</v>
      </c>
      <c r="W407" s="53">
        <v>1.36</v>
      </c>
      <c r="X407" s="196">
        <f t="shared" si="141"/>
        <v>1.3328</v>
      </c>
      <c r="Y407" s="50">
        <v>400</v>
      </c>
      <c r="Z407" s="50">
        <v>360</v>
      </c>
      <c r="AA407" s="50">
        <v>20</v>
      </c>
      <c r="AB407" s="48">
        <f t="shared" si="146"/>
        <v>2880</v>
      </c>
      <c r="AC407" s="55"/>
      <c r="AD407" s="109">
        <v>10</v>
      </c>
      <c r="AE407" s="112">
        <v>13.98</v>
      </c>
      <c r="AF407" s="197">
        <f t="shared" si="125"/>
        <v>11.465999999999998</v>
      </c>
      <c r="AG407" s="109">
        <v>41</v>
      </c>
      <c r="AH407" s="109">
        <v>37</v>
      </c>
      <c r="AI407" s="109">
        <v>22</v>
      </c>
      <c r="AJ407" s="167">
        <f t="shared" si="137"/>
        <v>3.3374000000000001E-2</v>
      </c>
      <c r="AK407" s="55"/>
      <c r="AL407" s="56" t="s">
        <v>3874</v>
      </c>
      <c r="AM407" s="56">
        <v>3926909790</v>
      </c>
      <c r="AN407" s="19"/>
      <c r="AO407" s="55" t="s">
        <v>3554</v>
      </c>
      <c r="AQ407" s="55" t="s">
        <v>3555</v>
      </c>
      <c r="AR407" s="61"/>
      <c r="AS407" s="55" t="s">
        <v>3556</v>
      </c>
      <c r="AU407" s="166" t="s">
        <v>3557</v>
      </c>
      <c r="AV407" s="61"/>
      <c r="AW407" s="55" t="s">
        <v>3558</v>
      </c>
      <c r="AX407" s="108"/>
      <c r="AY407" s="174" t="s">
        <v>4085</v>
      </c>
      <c r="AZ407" s="108"/>
      <c r="BA407" s="55" t="s">
        <v>3559</v>
      </c>
      <c r="BB407" s="61"/>
      <c r="BC407" s="55" t="s">
        <v>3560</v>
      </c>
      <c r="BD407" s="73"/>
      <c r="BE407" s="55" t="s">
        <v>3561</v>
      </c>
      <c r="BF407" s="73"/>
      <c r="BG407" s="55" t="s">
        <v>3562</v>
      </c>
      <c r="BH407" s="73"/>
      <c r="BI407" s="55" t="s">
        <v>3563</v>
      </c>
      <c r="BJ407" s="17"/>
      <c r="BK407" s="55" t="s">
        <v>3564</v>
      </c>
      <c r="BL407" s="17"/>
      <c r="BM407" s="173" t="s">
        <v>4247</v>
      </c>
      <c r="BN407" s="17"/>
      <c r="BO407" s="55" t="s">
        <v>3565</v>
      </c>
      <c r="BQ407" s="55" t="s">
        <v>3566</v>
      </c>
    </row>
    <row r="408" spans="1:69" s="21" customFormat="1" ht="13.5" customHeight="1" x14ac:dyDescent="0.2">
      <c r="A408" s="78" t="s">
        <v>199</v>
      </c>
      <c r="B408" s="67">
        <v>8718564522945</v>
      </c>
      <c r="C408" s="87" t="s">
        <v>1381</v>
      </c>
      <c r="D408" s="261" t="s">
        <v>4930</v>
      </c>
      <c r="E408" s="77" t="s">
        <v>333</v>
      </c>
      <c r="F408" s="77" t="s">
        <v>333</v>
      </c>
      <c r="G408" s="77" t="s">
        <v>333</v>
      </c>
      <c r="H408" s="77" t="s">
        <v>333</v>
      </c>
      <c r="I408" s="77" t="s">
        <v>333</v>
      </c>
      <c r="J408" s="77" t="s">
        <v>333</v>
      </c>
      <c r="K408" s="77" t="s">
        <v>333</v>
      </c>
      <c r="L408" s="77" t="s">
        <v>333</v>
      </c>
      <c r="M408" s="68" t="s">
        <v>333</v>
      </c>
      <c r="N408" s="120">
        <v>7.5</v>
      </c>
      <c r="O408" s="68" t="s">
        <v>333</v>
      </c>
      <c r="P408" s="69">
        <f t="shared" si="147"/>
        <v>7.35</v>
      </c>
      <c r="Q408" s="109">
        <v>1800</v>
      </c>
      <c r="R408" s="109">
        <v>2400</v>
      </c>
      <c r="S408" s="110">
        <v>10</v>
      </c>
      <c r="T408" s="48">
        <f t="shared" si="145"/>
        <v>43200</v>
      </c>
      <c r="U408" s="55"/>
      <c r="V408" s="50">
        <v>1</v>
      </c>
      <c r="W408" s="111">
        <v>7.8</v>
      </c>
      <c r="X408" s="196">
        <f t="shared" si="141"/>
        <v>7.6440000000000001</v>
      </c>
      <c r="Y408" s="109">
        <v>1520</v>
      </c>
      <c r="Z408" s="109">
        <v>240</v>
      </c>
      <c r="AA408" s="109">
        <v>60</v>
      </c>
      <c r="AB408" s="48">
        <f t="shared" si="146"/>
        <v>21888</v>
      </c>
      <c r="AC408" s="55"/>
      <c r="AD408" s="109">
        <v>1</v>
      </c>
      <c r="AE408" s="112">
        <v>7.8</v>
      </c>
      <c r="AF408" s="197">
        <f t="shared" si="125"/>
        <v>7.35</v>
      </c>
      <c r="AG408" s="109">
        <v>152</v>
      </c>
      <c r="AH408" s="109">
        <v>24</v>
      </c>
      <c r="AI408" s="109">
        <v>6</v>
      </c>
      <c r="AJ408" s="167">
        <f t="shared" si="137"/>
        <v>2.1888000000000001E-2</v>
      </c>
      <c r="AK408" s="55"/>
      <c r="AL408" s="56" t="s">
        <v>3874</v>
      </c>
      <c r="AM408" s="56">
        <v>7326909890</v>
      </c>
      <c r="AN408" s="19"/>
      <c r="AO408" s="78" t="s">
        <v>3567</v>
      </c>
      <c r="AQ408" s="78" t="s">
        <v>3568</v>
      </c>
      <c r="AR408" s="61"/>
      <c r="AS408" s="78" t="s">
        <v>3569</v>
      </c>
      <c r="AU408" s="78" t="s">
        <v>3570</v>
      </c>
      <c r="AV408" s="61"/>
      <c r="AW408" s="55" t="s">
        <v>3571</v>
      </c>
      <c r="AX408" s="108"/>
      <c r="AY408" s="71" t="s">
        <v>3572</v>
      </c>
      <c r="AZ408" s="108"/>
      <c r="BA408" s="55" t="s">
        <v>3573</v>
      </c>
      <c r="BB408" s="61"/>
      <c r="BC408" s="78" t="s">
        <v>3574</v>
      </c>
      <c r="BD408" s="73"/>
      <c r="BE408" s="55" t="s">
        <v>3575</v>
      </c>
      <c r="BF408" s="73"/>
      <c r="BG408" s="78" t="s">
        <v>3576</v>
      </c>
      <c r="BH408" s="73"/>
      <c r="BI408" s="78" t="s">
        <v>3577</v>
      </c>
      <c r="BJ408" s="17"/>
      <c r="BK408" s="78" t="s">
        <v>3578</v>
      </c>
      <c r="BL408" s="17"/>
      <c r="BM408" s="169" t="s">
        <v>4016</v>
      </c>
      <c r="BN408" s="17"/>
      <c r="BO408" s="78" t="s">
        <v>3579</v>
      </c>
      <c r="BQ408" s="55" t="s">
        <v>3580</v>
      </c>
    </row>
    <row r="409" spans="1:69" s="21" customFormat="1" ht="13.5" customHeight="1" x14ac:dyDescent="0.2">
      <c r="A409" s="78" t="s">
        <v>4654</v>
      </c>
      <c r="B409" s="67">
        <v>4260766260995</v>
      </c>
      <c r="C409" s="78" t="s">
        <v>333</v>
      </c>
      <c r="D409" s="78"/>
      <c r="E409" s="122" t="s">
        <v>333</v>
      </c>
      <c r="F409" s="122" t="s">
        <v>333</v>
      </c>
      <c r="G409" s="122" t="s">
        <v>333</v>
      </c>
      <c r="H409" s="122" t="s">
        <v>333</v>
      </c>
      <c r="I409" s="122" t="s">
        <v>333</v>
      </c>
      <c r="J409" s="122" t="s">
        <v>333</v>
      </c>
      <c r="K409" s="122" t="s">
        <v>333</v>
      </c>
      <c r="L409" s="122" t="s">
        <v>333</v>
      </c>
      <c r="M409" s="68" t="s">
        <v>333</v>
      </c>
      <c r="N409" s="120">
        <v>0.1</v>
      </c>
      <c r="O409" s="68" t="s">
        <v>333</v>
      </c>
      <c r="P409" s="69">
        <f t="shared" ref="P409" si="148">N409*0.98</f>
        <v>9.8000000000000004E-2</v>
      </c>
      <c r="Q409" s="109">
        <v>160</v>
      </c>
      <c r="R409" s="109">
        <v>45</v>
      </c>
      <c r="S409" s="110">
        <v>35</v>
      </c>
      <c r="T409" s="48">
        <f t="shared" ref="T409" si="149">(Q409/10*R409/10*S409/10)</f>
        <v>252</v>
      </c>
      <c r="U409" s="55"/>
      <c r="V409" s="50" t="s">
        <v>333</v>
      </c>
      <c r="W409" s="50" t="s">
        <v>333</v>
      </c>
      <c r="X409" s="50" t="s">
        <v>333</v>
      </c>
      <c r="Y409" s="50" t="s">
        <v>333</v>
      </c>
      <c r="Z409" s="50" t="s">
        <v>333</v>
      </c>
      <c r="AA409" s="50" t="s">
        <v>333</v>
      </c>
      <c r="AB409" s="50" t="s">
        <v>333</v>
      </c>
      <c r="AC409" s="55"/>
      <c r="AD409" s="109">
        <v>12</v>
      </c>
      <c r="AE409" s="112">
        <v>1.3</v>
      </c>
      <c r="AF409" s="197">
        <v>1.2</v>
      </c>
      <c r="AG409" s="109">
        <v>20.5</v>
      </c>
      <c r="AH409" s="109">
        <v>17.5</v>
      </c>
      <c r="AI409" s="109">
        <v>15.5</v>
      </c>
      <c r="AJ409" s="167">
        <f t="shared" ref="AJ409" si="150">AG409*AH409*AI409/1000000</f>
        <v>5.5606249999999996E-3</v>
      </c>
      <c r="AK409" s="55"/>
      <c r="AL409" s="56" t="s">
        <v>4655</v>
      </c>
      <c r="AM409" s="56">
        <v>330499900</v>
      </c>
      <c r="AN409" s="19"/>
      <c r="AO409" s="78"/>
      <c r="AQ409" s="78"/>
      <c r="AR409" s="61"/>
      <c r="AS409" s="78" t="s">
        <v>4656</v>
      </c>
      <c r="AU409" s="78" t="s">
        <v>4660</v>
      </c>
      <c r="AV409" s="61"/>
      <c r="AW409" s="78" t="s">
        <v>4658</v>
      </c>
      <c r="AX409" s="108"/>
      <c r="AY409" s="71"/>
      <c r="AZ409" s="108"/>
      <c r="BA409" s="78" t="s">
        <v>4657</v>
      </c>
      <c r="BB409" s="61"/>
      <c r="BC409" s="78"/>
      <c r="BD409" s="73"/>
      <c r="BE409" s="55"/>
      <c r="BF409" s="73"/>
      <c r="BG409" s="55"/>
      <c r="BH409" s="73"/>
      <c r="BI409" s="78" t="s">
        <v>4659</v>
      </c>
      <c r="BJ409" s="17"/>
      <c r="BK409" s="78"/>
      <c r="BL409" s="17"/>
      <c r="BM409" s="256" t="s">
        <v>4661</v>
      </c>
      <c r="BN409" s="17"/>
      <c r="BO409" s="78"/>
      <c r="BQ409" s="55"/>
    </row>
    <row r="410" spans="1:69" s="21" customFormat="1" ht="13.5" customHeight="1" x14ac:dyDescent="0.2">
      <c r="A410" s="78" t="s">
        <v>287</v>
      </c>
      <c r="B410" s="67">
        <v>8718564522969</v>
      </c>
      <c r="C410" s="78" t="s">
        <v>333</v>
      </c>
      <c r="D410" s="78"/>
      <c r="E410" s="122" t="s">
        <v>333</v>
      </c>
      <c r="F410" s="122" t="s">
        <v>333</v>
      </c>
      <c r="G410" s="122" t="s">
        <v>333</v>
      </c>
      <c r="H410" s="122" t="s">
        <v>333</v>
      </c>
      <c r="I410" s="122" t="s">
        <v>333</v>
      </c>
      <c r="J410" s="122" t="s">
        <v>333</v>
      </c>
      <c r="K410" s="122" t="s">
        <v>333</v>
      </c>
      <c r="L410" s="122" t="s">
        <v>333</v>
      </c>
      <c r="M410" s="122" t="s">
        <v>333</v>
      </c>
      <c r="N410" s="122" t="s">
        <v>333</v>
      </c>
      <c r="O410" s="122" t="s">
        <v>333</v>
      </c>
      <c r="P410" s="121" t="s">
        <v>333</v>
      </c>
      <c r="Q410" s="121" t="s">
        <v>333</v>
      </c>
      <c r="R410" s="121" t="s">
        <v>333</v>
      </c>
      <c r="S410" s="121" t="s">
        <v>333</v>
      </c>
      <c r="T410" s="121" t="s">
        <v>333</v>
      </c>
      <c r="V410" s="122" t="s">
        <v>333</v>
      </c>
      <c r="W410" s="122" t="s">
        <v>333</v>
      </c>
      <c r="X410" s="122" t="s">
        <v>333</v>
      </c>
      <c r="Y410" s="122" t="s">
        <v>333</v>
      </c>
      <c r="Z410" s="122" t="s">
        <v>333</v>
      </c>
      <c r="AA410" s="122" t="s">
        <v>333</v>
      </c>
      <c r="AB410" s="122" t="s">
        <v>333</v>
      </c>
      <c r="AD410" s="121" t="s">
        <v>333</v>
      </c>
      <c r="AE410" s="121" t="s">
        <v>333</v>
      </c>
      <c r="AF410" s="121"/>
      <c r="AG410" s="121" t="s">
        <v>333</v>
      </c>
      <c r="AH410" s="121" t="s">
        <v>333</v>
      </c>
      <c r="AI410" s="121" t="s">
        <v>333</v>
      </c>
      <c r="AJ410" s="222" t="s">
        <v>333</v>
      </c>
      <c r="AL410" s="19" t="s">
        <v>333</v>
      </c>
      <c r="AM410" s="19" t="s">
        <v>333</v>
      </c>
      <c r="AN410" s="19"/>
      <c r="AO410" s="78" t="s">
        <v>900</v>
      </c>
      <c r="AQ410" s="78" t="s">
        <v>818</v>
      </c>
      <c r="AR410" s="61"/>
      <c r="AS410" s="78" t="s">
        <v>324</v>
      </c>
      <c r="AU410" s="78" t="s">
        <v>302</v>
      </c>
      <c r="AV410" s="61"/>
      <c r="AW410" s="78" t="s">
        <v>705</v>
      </c>
      <c r="AX410" s="108"/>
      <c r="AY410" s="71" t="s">
        <v>1110</v>
      </c>
      <c r="AZ410" s="108"/>
      <c r="BA410" s="78" t="s">
        <v>690</v>
      </c>
      <c r="BB410" s="61"/>
      <c r="BC410" s="78" t="s">
        <v>994</v>
      </c>
      <c r="BD410" s="73"/>
      <c r="BE410" s="55" t="s">
        <v>752</v>
      </c>
      <c r="BF410" s="73"/>
      <c r="BG410" s="55" t="s">
        <v>553</v>
      </c>
      <c r="BH410" s="73"/>
      <c r="BI410" s="78" t="s">
        <v>663</v>
      </c>
      <c r="BJ410" s="17"/>
      <c r="BK410" s="78" t="s">
        <v>606</v>
      </c>
      <c r="BL410" s="17"/>
      <c r="BM410" s="169" t="s">
        <v>4062</v>
      </c>
      <c r="BN410" s="17"/>
      <c r="BO410" s="78" t="s">
        <v>995</v>
      </c>
      <c r="BQ410" s="55" t="s">
        <v>1063</v>
      </c>
    </row>
    <row r="411" spans="1:69" s="21" customFormat="1" ht="13.5" customHeight="1" x14ac:dyDescent="0.2">
      <c r="A411" s="78" t="s">
        <v>288</v>
      </c>
      <c r="B411" s="67">
        <v>8718564522976</v>
      </c>
      <c r="C411" s="78" t="s">
        <v>333</v>
      </c>
      <c r="D411" s="78"/>
      <c r="E411" s="122" t="s">
        <v>333</v>
      </c>
      <c r="F411" s="122" t="s">
        <v>333</v>
      </c>
      <c r="G411" s="122" t="s">
        <v>333</v>
      </c>
      <c r="H411" s="122" t="s">
        <v>333</v>
      </c>
      <c r="I411" s="122" t="s">
        <v>333</v>
      </c>
      <c r="J411" s="122" t="s">
        <v>333</v>
      </c>
      <c r="K411" s="122" t="s">
        <v>333</v>
      </c>
      <c r="L411" s="122" t="s">
        <v>333</v>
      </c>
      <c r="M411" s="122" t="s">
        <v>333</v>
      </c>
      <c r="N411" s="122" t="s">
        <v>333</v>
      </c>
      <c r="O411" s="122" t="s">
        <v>333</v>
      </c>
      <c r="P411" s="121" t="s">
        <v>333</v>
      </c>
      <c r="Q411" s="121" t="s">
        <v>333</v>
      </c>
      <c r="R411" s="121" t="s">
        <v>333</v>
      </c>
      <c r="S411" s="121" t="s">
        <v>333</v>
      </c>
      <c r="T411" s="121" t="s">
        <v>333</v>
      </c>
      <c r="V411" s="122" t="s">
        <v>333</v>
      </c>
      <c r="W411" s="122" t="s">
        <v>333</v>
      </c>
      <c r="X411" s="122" t="s">
        <v>333</v>
      </c>
      <c r="Y411" s="122" t="s">
        <v>333</v>
      </c>
      <c r="Z411" s="122" t="s">
        <v>333</v>
      </c>
      <c r="AA411" s="122" t="s">
        <v>333</v>
      </c>
      <c r="AB411" s="122" t="s">
        <v>333</v>
      </c>
      <c r="AD411" s="121" t="s">
        <v>333</v>
      </c>
      <c r="AE411" s="121" t="s">
        <v>333</v>
      </c>
      <c r="AF411" s="121"/>
      <c r="AG411" s="121" t="s">
        <v>333</v>
      </c>
      <c r="AH411" s="121" t="s">
        <v>333</v>
      </c>
      <c r="AI411" s="121" t="s">
        <v>333</v>
      </c>
      <c r="AJ411" s="222" t="s">
        <v>333</v>
      </c>
      <c r="AL411" s="19" t="s">
        <v>333</v>
      </c>
      <c r="AM411" s="19" t="s">
        <v>333</v>
      </c>
      <c r="AN411" s="19"/>
      <c r="AO411" s="78" t="s">
        <v>901</v>
      </c>
      <c r="AQ411" s="78" t="s">
        <v>819</v>
      </c>
      <c r="AR411" s="61"/>
      <c r="AS411" s="78" t="s">
        <v>325</v>
      </c>
      <c r="AU411" s="78" t="s">
        <v>303</v>
      </c>
      <c r="AV411" s="61"/>
      <c r="AW411" s="78" t="s">
        <v>706</v>
      </c>
      <c r="AX411" s="108"/>
      <c r="AY411" s="71" t="s">
        <v>1111</v>
      </c>
      <c r="AZ411" s="108"/>
      <c r="BA411" s="78" t="s">
        <v>691</v>
      </c>
      <c r="BB411" s="61"/>
      <c r="BC411" s="78" t="s">
        <v>996</v>
      </c>
      <c r="BD411" s="73"/>
      <c r="BE411" s="55" t="s">
        <v>753</v>
      </c>
      <c r="BF411" s="73"/>
      <c r="BG411" s="78" t="s">
        <v>554</v>
      </c>
      <c r="BH411" s="73"/>
      <c r="BI411" s="78" t="s">
        <v>664</v>
      </c>
      <c r="BJ411" s="17"/>
      <c r="BK411" s="78" t="s">
        <v>607</v>
      </c>
      <c r="BL411" s="17"/>
      <c r="BM411" s="169" t="s">
        <v>4063</v>
      </c>
      <c r="BN411" s="17"/>
      <c r="BO411" s="78" t="s">
        <v>997</v>
      </c>
      <c r="BQ411" s="55" t="s">
        <v>1064</v>
      </c>
    </row>
    <row r="412" spans="1:69" s="21" customFormat="1" ht="13.5" customHeight="1" x14ac:dyDescent="0.2">
      <c r="A412" s="78" t="s">
        <v>289</v>
      </c>
      <c r="B412" s="67">
        <v>8718564522983</v>
      </c>
      <c r="C412" s="78" t="s">
        <v>333</v>
      </c>
      <c r="D412" s="78"/>
      <c r="E412" s="122" t="s">
        <v>333</v>
      </c>
      <c r="F412" s="122" t="s">
        <v>333</v>
      </c>
      <c r="G412" s="122" t="s">
        <v>333</v>
      </c>
      <c r="H412" s="122" t="s">
        <v>333</v>
      </c>
      <c r="I412" s="122" t="s">
        <v>333</v>
      </c>
      <c r="J412" s="122" t="s">
        <v>333</v>
      </c>
      <c r="K412" s="122" t="s">
        <v>333</v>
      </c>
      <c r="L412" s="122" t="s">
        <v>333</v>
      </c>
      <c r="M412" s="122" t="s">
        <v>333</v>
      </c>
      <c r="N412" s="122" t="s">
        <v>333</v>
      </c>
      <c r="O412" s="122" t="s">
        <v>333</v>
      </c>
      <c r="P412" s="121" t="s">
        <v>333</v>
      </c>
      <c r="Q412" s="121" t="s">
        <v>333</v>
      </c>
      <c r="R412" s="121" t="s">
        <v>333</v>
      </c>
      <c r="S412" s="121" t="s">
        <v>333</v>
      </c>
      <c r="T412" s="121" t="s">
        <v>333</v>
      </c>
      <c r="V412" s="122" t="s">
        <v>333</v>
      </c>
      <c r="W412" s="122" t="s">
        <v>333</v>
      </c>
      <c r="X412" s="122" t="s">
        <v>333</v>
      </c>
      <c r="Y412" s="122" t="s">
        <v>333</v>
      </c>
      <c r="Z412" s="122" t="s">
        <v>333</v>
      </c>
      <c r="AA412" s="122" t="s">
        <v>333</v>
      </c>
      <c r="AB412" s="122" t="s">
        <v>333</v>
      </c>
      <c r="AD412" s="121" t="s">
        <v>333</v>
      </c>
      <c r="AE412" s="121" t="s">
        <v>333</v>
      </c>
      <c r="AF412" s="121"/>
      <c r="AG412" s="121" t="s">
        <v>333</v>
      </c>
      <c r="AH412" s="121" t="s">
        <v>333</v>
      </c>
      <c r="AI412" s="121" t="s">
        <v>333</v>
      </c>
      <c r="AJ412" s="222" t="s">
        <v>333</v>
      </c>
      <c r="AL412" s="19" t="s">
        <v>333</v>
      </c>
      <c r="AM412" s="19" t="s">
        <v>333</v>
      </c>
      <c r="AN412" s="19"/>
      <c r="AO412" s="78" t="s">
        <v>902</v>
      </c>
      <c r="AQ412" s="78" t="s">
        <v>829</v>
      </c>
      <c r="AR412" s="61"/>
      <c r="AS412" s="78" t="s">
        <v>326</v>
      </c>
      <c r="AU412" s="78" t="s">
        <v>304</v>
      </c>
      <c r="AV412" s="61"/>
      <c r="AW412" s="78" t="s">
        <v>707</v>
      </c>
      <c r="AX412" s="108"/>
      <c r="AY412" s="71" t="s">
        <v>1112</v>
      </c>
      <c r="AZ412" s="108"/>
      <c r="BA412" s="78" t="s">
        <v>692</v>
      </c>
      <c r="BB412" s="61"/>
      <c r="BC412" s="78" t="s">
        <v>998</v>
      </c>
      <c r="BD412" s="73"/>
      <c r="BE412" s="55" t="s">
        <v>754</v>
      </c>
      <c r="BF412" s="73"/>
      <c r="BG412" s="78" t="s">
        <v>555</v>
      </c>
      <c r="BH412" s="73"/>
      <c r="BI412" s="78" t="s">
        <v>665</v>
      </c>
      <c r="BJ412" s="17"/>
      <c r="BK412" s="78" t="s">
        <v>608</v>
      </c>
      <c r="BL412" s="17"/>
      <c r="BM412" s="169" t="s">
        <v>4064</v>
      </c>
      <c r="BN412" s="17"/>
      <c r="BO412" s="78" t="s">
        <v>999</v>
      </c>
      <c r="BQ412" s="55" t="s">
        <v>1065</v>
      </c>
    </row>
    <row r="413" spans="1:69" s="21" customFormat="1" ht="13.5" customHeight="1" x14ac:dyDescent="0.2">
      <c r="A413" s="78" t="s">
        <v>290</v>
      </c>
      <c r="B413" s="67">
        <v>8718564522990</v>
      </c>
      <c r="C413" s="78" t="s">
        <v>333</v>
      </c>
      <c r="D413" s="78"/>
      <c r="E413" s="122" t="s">
        <v>333</v>
      </c>
      <c r="F413" s="122" t="s">
        <v>333</v>
      </c>
      <c r="G413" s="122" t="s">
        <v>333</v>
      </c>
      <c r="H413" s="122" t="s">
        <v>333</v>
      </c>
      <c r="I413" s="122" t="s">
        <v>333</v>
      </c>
      <c r="J413" s="122" t="s">
        <v>333</v>
      </c>
      <c r="K413" s="122" t="s">
        <v>333</v>
      </c>
      <c r="L413" s="122" t="s">
        <v>333</v>
      </c>
      <c r="M413" s="122" t="s">
        <v>333</v>
      </c>
      <c r="N413" s="122" t="s">
        <v>333</v>
      </c>
      <c r="O413" s="122" t="s">
        <v>333</v>
      </c>
      <c r="P413" s="121" t="s">
        <v>333</v>
      </c>
      <c r="Q413" s="121" t="s">
        <v>333</v>
      </c>
      <c r="R413" s="121" t="s">
        <v>333</v>
      </c>
      <c r="S413" s="121" t="s">
        <v>333</v>
      </c>
      <c r="T413" s="121" t="s">
        <v>333</v>
      </c>
      <c r="V413" s="122" t="s">
        <v>333</v>
      </c>
      <c r="W413" s="122" t="s">
        <v>333</v>
      </c>
      <c r="X413" s="122" t="s">
        <v>333</v>
      </c>
      <c r="Y413" s="122" t="s">
        <v>333</v>
      </c>
      <c r="Z413" s="122" t="s">
        <v>333</v>
      </c>
      <c r="AA413" s="122" t="s">
        <v>333</v>
      </c>
      <c r="AB413" s="122" t="s">
        <v>333</v>
      </c>
      <c r="AD413" s="121" t="s">
        <v>333</v>
      </c>
      <c r="AE413" s="121" t="s">
        <v>333</v>
      </c>
      <c r="AF413" s="121"/>
      <c r="AG413" s="121" t="s">
        <v>333</v>
      </c>
      <c r="AH413" s="121" t="s">
        <v>333</v>
      </c>
      <c r="AI413" s="121" t="s">
        <v>333</v>
      </c>
      <c r="AJ413" s="222" t="s">
        <v>333</v>
      </c>
      <c r="AL413" s="19" t="s">
        <v>333</v>
      </c>
      <c r="AM413" s="19" t="s">
        <v>333</v>
      </c>
      <c r="AN413" s="19"/>
      <c r="AO413" s="78" t="s">
        <v>903</v>
      </c>
      <c r="AQ413" s="78" t="s">
        <v>830</v>
      </c>
      <c r="AR413" s="61"/>
      <c r="AS413" s="78" t="s">
        <v>327</v>
      </c>
      <c r="AU413" s="78" t="s">
        <v>305</v>
      </c>
      <c r="AV413" s="61"/>
      <c r="AW413" s="78" t="s">
        <v>708</v>
      </c>
      <c r="AX413" s="108"/>
      <c r="AY413" s="71" t="s">
        <v>1113</v>
      </c>
      <c r="AZ413" s="108"/>
      <c r="BA413" s="78" t="s">
        <v>693</v>
      </c>
      <c r="BB413" s="61"/>
      <c r="BC413" s="78" t="s">
        <v>1000</v>
      </c>
      <c r="BD413" s="73"/>
      <c r="BE413" s="55" t="s">
        <v>755</v>
      </c>
      <c r="BF413" s="73"/>
      <c r="BG413" s="78" t="s">
        <v>556</v>
      </c>
      <c r="BH413" s="73"/>
      <c r="BI413" s="78" t="s">
        <v>666</v>
      </c>
      <c r="BJ413" s="17"/>
      <c r="BK413" s="78" t="s">
        <v>609</v>
      </c>
      <c r="BL413" s="17"/>
      <c r="BM413" s="169" t="s">
        <v>4065</v>
      </c>
      <c r="BN413" s="17"/>
      <c r="BO413" s="78" t="s">
        <v>1001</v>
      </c>
      <c r="BQ413" s="55" t="s">
        <v>1066</v>
      </c>
    </row>
    <row r="414" spans="1:69" s="21" customFormat="1" ht="13.5" customHeight="1" x14ac:dyDescent="0.2">
      <c r="A414" s="78" t="s">
        <v>291</v>
      </c>
      <c r="B414" s="67">
        <v>8718564523003</v>
      </c>
      <c r="C414" s="78" t="s">
        <v>333</v>
      </c>
      <c r="D414" s="78"/>
      <c r="E414" s="122" t="s">
        <v>333</v>
      </c>
      <c r="F414" s="122" t="s">
        <v>333</v>
      </c>
      <c r="G414" s="122" t="s">
        <v>333</v>
      </c>
      <c r="H414" s="122" t="s">
        <v>333</v>
      </c>
      <c r="I414" s="122" t="s">
        <v>333</v>
      </c>
      <c r="J414" s="122" t="s">
        <v>333</v>
      </c>
      <c r="K414" s="122" t="s">
        <v>333</v>
      </c>
      <c r="L414" s="122" t="s">
        <v>333</v>
      </c>
      <c r="M414" s="122" t="s">
        <v>333</v>
      </c>
      <c r="N414" s="122" t="s">
        <v>333</v>
      </c>
      <c r="O414" s="122" t="s">
        <v>333</v>
      </c>
      <c r="P414" s="121" t="s">
        <v>333</v>
      </c>
      <c r="Q414" s="121" t="s">
        <v>333</v>
      </c>
      <c r="R414" s="121" t="s">
        <v>333</v>
      </c>
      <c r="S414" s="121" t="s">
        <v>333</v>
      </c>
      <c r="T414" s="121" t="s">
        <v>333</v>
      </c>
      <c r="V414" s="122" t="s">
        <v>333</v>
      </c>
      <c r="W414" s="122" t="s">
        <v>333</v>
      </c>
      <c r="X414" s="122" t="s">
        <v>333</v>
      </c>
      <c r="Y414" s="122" t="s">
        <v>333</v>
      </c>
      <c r="Z414" s="122" t="s">
        <v>333</v>
      </c>
      <c r="AA414" s="122" t="s">
        <v>333</v>
      </c>
      <c r="AB414" s="122" t="s">
        <v>333</v>
      </c>
      <c r="AD414" s="121" t="s">
        <v>333</v>
      </c>
      <c r="AE414" s="121" t="s">
        <v>333</v>
      </c>
      <c r="AF414" s="121"/>
      <c r="AG414" s="121" t="s">
        <v>333</v>
      </c>
      <c r="AH414" s="121" t="s">
        <v>333</v>
      </c>
      <c r="AI414" s="121" t="s">
        <v>333</v>
      </c>
      <c r="AJ414" s="222" t="s">
        <v>333</v>
      </c>
      <c r="AL414" s="19" t="s">
        <v>333</v>
      </c>
      <c r="AM414" s="19" t="s">
        <v>333</v>
      </c>
      <c r="AN414" s="19"/>
      <c r="AO414" s="78" t="s">
        <v>904</v>
      </c>
      <c r="AQ414" s="78" t="s">
        <v>820</v>
      </c>
      <c r="AR414" s="61"/>
      <c r="AS414" s="78" t="s">
        <v>328</v>
      </c>
      <c r="AU414" s="78" t="s">
        <v>511</v>
      </c>
      <c r="AV414" s="61"/>
      <c r="AW414" s="78" t="s">
        <v>709</v>
      </c>
      <c r="AX414" s="108"/>
      <c r="AY414" s="71" t="s">
        <v>1114</v>
      </c>
      <c r="AZ414" s="108"/>
      <c r="BA414" s="78" t="s">
        <v>694</v>
      </c>
      <c r="BB414" s="61"/>
      <c r="BC414" s="78" t="s">
        <v>1002</v>
      </c>
      <c r="BD414" s="73"/>
      <c r="BE414" s="55" t="s">
        <v>756</v>
      </c>
      <c r="BF414" s="73"/>
      <c r="BG414" s="78" t="s">
        <v>557</v>
      </c>
      <c r="BH414" s="73"/>
      <c r="BI414" s="78" t="s">
        <v>667</v>
      </c>
      <c r="BJ414" s="17"/>
      <c r="BK414" s="78" t="s">
        <v>610</v>
      </c>
      <c r="BL414" s="17"/>
      <c r="BM414" s="169" t="s">
        <v>4066</v>
      </c>
      <c r="BN414" s="17"/>
      <c r="BO414" s="78" t="s">
        <v>1003</v>
      </c>
      <c r="BQ414" s="55" t="s">
        <v>1067</v>
      </c>
    </row>
    <row r="415" spans="1:69" s="21" customFormat="1" ht="13.5" customHeight="1" x14ac:dyDescent="0.2">
      <c r="A415" s="78" t="s">
        <v>292</v>
      </c>
      <c r="B415" s="67">
        <v>8718564523010</v>
      </c>
      <c r="C415" s="78" t="s">
        <v>333</v>
      </c>
      <c r="D415" s="78"/>
      <c r="E415" s="122" t="s">
        <v>333</v>
      </c>
      <c r="F415" s="122" t="s">
        <v>333</v>
      </c>
      <c r="G415" s="122" t="s">
        <v>333</v>
      </c>
      <c r="H415" s="122" t="s">
        <v>333</v>
      </c>
      <c r="I415" s="122" t="s">
        <v>333</v>
      </c>
      <c r="J415" s="122" t="s">
        <v>333</v>
      </c>
      <c r="K415" s="122" t="s">
        <v>333</v>
      </c>
      <c r="L415" s="122" t="s">
        <v>333</v>
      </c>
      <c r="M415" s="122" t="s">
        <v>333</v>
      </c>
      <c r="N415" s="122" t="s">
        <v>333</v>
      </c>
      <c r="O415" s="122" t="s">
        <v>333</v>
      </c>
      <c r="P415" s="121" t="s">
        <v>333</v>
      </c>
      <c r="Q415" s="121" t="s">
        <v>333</v>
      </c>
      <c r="R415" s="121" t="s">
        <v>333</v>
      </c>
      <c r="S415" s="121" t="s">
        <v>333</v>
      </c>
      <c r="T415" s="121" t="s">
        <v>333</v>
      </c>
      <c r="U415" s="123"/>
      <c r="V415" s="122" t="s">
        <v>333</v>
      </c>
      <c r="W415" s="122" t="s">
        <v>333</v>
      </c>
      <c r="X415" s="122" t="s">
        <v>333</v>
      </c>
      <c r="Y415" s="122" t="s">
        <v>333</v>
      </c>
      <c r="Z415" s="122" t="s">
        <v>333</v>
      </c>
      <c r="AA415" s="122" t="s">
        <v>333</v>
      </c>
      <c r="AB415" s="122" t="s">
        <v>333</v>
      </c>
      <c r="AD415" s="121" t="s">
        <v>333</v>
      </c>
      <c r="AE415" s="121" t="s">
        <v>333</v>
      </c>
      <c r="AF415" s="121"/>
      <c r="AG415" s="121" t="s">
        <v>333</v>
      </c>
      <c r="AH415" s="121" t="s">
        <v>333</v>
      </c>
      <c r="AI415" s="121" t="s">
        <v>333</v>
      </c>
      <c r="AJ415" s="222" t="s">
        <v>333</v>
      </c>
      <c r="AL415" s="19" t="s">
        <v>333</v>
      </c>
      <c r="AM415" s="19" t="s">
        <v>333</v>
      </c>
      <c r="AN415" s="19"/>
      <c r="AO415" s="78" t="s">
        <v>905</v>
      </c>
      <c r="AQ415" s="78" t="s">
        <v>831</v>
      </c>
      <c r="AR415" s="61"/>
      <c r="AS415" s="78" t="s">
        <v>329</v>
      </c>
      <c r="AU415" s="78" t="s">
        <v>512</v>
      </c>
      <c r="AV415" s="61"/>
      <c r="AW415" s="78" t="s">
        <v>710</v>
      </c>
      <c r="AX415" s="108"/>
      <c r="AY415" s="71" t="s">
        <v>1115</v>
      </c>
      <c r="AZ415" s="108"/>
      <c r="BA415" s="78" t="s">
        <v>695</v>
      </c>
      <c r="BB415" s="61"/>
      <c r="BC415" s="78" t="s">
        <v>1004</v>
      </c>
      <c r="BD415" s="73"/>
      <c r="BE415" s="55" t="s">
        <v>757</v>
      </c>
      <c r="BF415" s="73"/>
      <c r="BG415" s="78" t="s">
        <v>558</v>
      </c>
      <c r="BH415" s="73"/>
      <c r="BI415" s="78" t="s">
        <v>668</v>
      </c>
      <c r="BJ415" s="17"/>
      <c r="BK415" s="78" t="s">
        <v>611</v>
      </c>
      <c r="BL415" s="17"/>
      <c r="BM415" s="169" t="s">
        <v>4067</v>
      </c>
      <c r="BN415" s="17"/>
      <c r="BO415" s="78" t="s">
        <v>1005</v>
      </c>
      <c r="BQ415" s="55" t="s">
        <v>1068</v>
      </c>
    </row>
    <row r="416" spans="1:69" s="21" customFormat="1" ht="13.5" customHeight="1" x14ac:dyDescent="0.2">
      <c r="A416" s="78" t="s">
        <v>293</v>
      </c>
      <c r="B416" s="67">
        <v>8718564523027</v>
      </c>
      <c r="C416" s="78" t="s">
        <v>333</v>
      </c>
      <c r="D416" s="78"/>
      <c r="E416" s="122" t="s">
        <v>333</v>
      </c>
      <c r="F416" s="122" t="s">
        <v>333</v>
      </c>
      <c r="G416" s="122" t="s">
        <v>333</v>
      </c>
      <c r="H416" s="122" t="s">
        <v>333</v>
      </c>
      <c r="I416" s="122" t="s">
        <v>333</v>
      </c>
      <c r="J416" s="122" t="s">
        <v>333</v>
      </c>
      <c r="K416" s="122" t="s">
        <v>333</v>
      </c>
      <c r="L416" s="122" t="s">
        <v>333</v>
      </c>
      <c r="M416" s="122" t="s">
        <v>333</v>
      </c>
      <c r="N416" s="122" t="s">
        <v>333</v>
      </c>
      <c r="O416" s="122" t="s">
        <v>333</v>
      </c>
      <c r="P416" s="121" t="s">
        <v>333</v>
      </c>
      <c r="Q416" s="121" t="s">
        <v>333</v>
      </c>
      <c r="R416" s="121" t="s">
        <v>333</v>
      </c>
      <c r="S416" s="121" t="s">
        <v>333</v>
      </c>
      <c r="T416" s="121" t="s">
        <v>333</v>
      </c>
      <c r="V416" s="122" t="s">
        <v>333</v>
      </c>
      <c r="W416" s="122" t="s">
        <v>333</v>
      </c>
      <c r="X416" s="122" t="s">
        <v>333</v>
      </c>
      <c r="Y416" s="122" t="s">
        <v>333</v>
      </c>
      <c r="Z416" s="122" t="s">
        <v>333</v>
      </c>
      <c r="AA416" s="122" t="s">
        <v>333</v>
      </c>
      <c r="AB416" s="122" t="s">
        <v>333</v>
      </c>
      <c r="AD416" s="121" t="s">
        <v>333</v>
      </c>
      <c r="AE416" s="121" t="s">
        <v>333</v>
      </c>
      <c r="AF416" s="121"/>
      <c r="AG416" s="121" t="s">
        <v>333</v>
      </c>
      <c r="AH416" s="121" t="s">
        <v>333</v>
      </c>
      <c r="AI416" s="121" t="s">
        <v>333</v>
      </c>
      <c r="AJ416" s="222" t="s">
        <v>333</v>
      </c>
      <c r="AL416" s="19" t="s">
        <v>333</v>
      </c>
      <c r="AM416" s="19" t="s">
        <v>333</v>
      </c>
      <c r="AN416" s="19"/>
      <c r="AO416" s="78" t="s">
        <v>906</v>
      </c>
      <c r="AQ416" s="78" t="s">
        <v>832</v>
      </c>
      <c r="AR416" s="61"/>
      <c r="AS416" s="78" t="s">
        <v>330</v>
      </c>
      <c r="AU416" s="78" t="s">
        <v>513</v>
      </c>
      <c r="AV416" s="61"/>
      <c r="AW416" s="78" t="s">
        <v>711</v>
      </c>
      <c r="AX416" s="108"/>
      <c r="AY416" s="71" t="s">
        <v>1116</v>
      </c>
      <c r="AZ416" s="108"/>
      <c r="BA416" s="78" t="s">
        <v>696</v>
      </c>
      <c r="BB416" s="61"/>
      <c r="BC416" s="78" t="s">
        <v>1006</v>
      </c>
      <c r="BD416" s="73"/>
      <c r="BE416" s="55" t="s">
        <v>758</v>
      </c>
      <c r="BF416" s="73"/>
      <c r="BG416" s="78" t="s">
        <v>559</v>
      </c>
      <c r="BH416" s="73"/>
      <c r="BI416" s="78" t="s">
        <v>669</v>
      </c>
      <c r="BJ416" s="17"/>
      <c r="BK416" s="78" t="s">
        <v>612</v>
      </c>
      <c r="BL416" s="17"/>
      <c r="BM416" s="169" t="s">
        <v>4068</v>
      </c>
      <c r="BN416" s="17"/>
      <c r="BO416" s="78" t="s">
        <v>1007</v>
      </c>
      <c r="BQ416" s="55" t="s">
        <v>1069</v>
      </c>
    </row>
    <row r="417" spans="1:69" s="21" customFormat="1" ht="13.5" customHeight="1" thickBot="1" x14ac:dyDescent="0.25">
      <c r="A417" s="78" t="s">
        <v>375</v>
      </c>
      <c r="B417" s="67"/>
      <c r="C417" s="78" t="s">
        <v>333</v>
      </c>
      <c r="D417" s="78"/>
      <c r="E417" s="122" t="s">
        <v>333</v>
      </c>
      <c r="F417" s="122" t="s">
        <v>333</v>
      </c>
      <c r="G417" s="122" t="s">
        <v>333</v>
      </c>
      <c r="H417" s="122" t="s">
        <v>333</v>
      </c>
      <c r="I417" s="122" t="s">
        <v>333</v>
      </c>
      <c r="J417" s="122" t="s">
        <v>333</v>
      </c>
      <c r="K417" s="122" t="s">
        <v>333</v>
      </c>
      <c r="L417" s="122" t="s">
        <v>333</v>
      </c>
      <c r="M417" s="122" t="s">
        <v>333</v>
      </c>
      <c r="N417" s="122" t="s">
        <v>333</v>
      </c>
      <c r="O417" s="122" t="s">
        <v>333</v>
      </c>
      <c r="P417" s="121" t="s">
        <v>333</v>
      </c>
      <c r="Q417" s="121" t="s">
        <v>333</v>
      </c>
      <c r="R417" s="121" t="s">
        <v>333</v>
      </c>
      <c r="S417" s="121" t="s">
        <v>333</v>
      </c>
      <c r="T417" s="121" t="s">
        <v>333</v>
      </c>
      <c r="V417" s="122" t="s">
        <v>333</v>
      </c>
      <c r="W417" s="122" t="s">
        <v>333</v>
      </c>
      <c r="X417" s="122" t="s">
        <v>333</v>
      </c>
      <c r="Y417" s="122" t="s">
        <v>333</v>
      </c>
      <c r="Z417" s="122" t="s">
        <v>333</v>
      </c>
      <c r="AA417" s="122" t="s">
        <v>333</v>
      </c>
      <c r="AB417" s="122" t="s">
        <v>333</v>
      </c>
      <c r="AD417" s="121" t="s">
        <v>333</v>
      </c>
      <c r="AE417" s="121" t="s">
        <v>333</v>
      </c>
      <c r="AF417" s="121"/>
      <c r="AG417" s="121" t="s">
        <v>333</v>
      </c>
      <c r="AH417" s="121" t="s">
        <v>333</v>
      </c>
      <c r="AI417" s="121" t="s">
        <v>333</v>
      </c>
      <c r="AJ417" s="222" t="s">
        <v>333</v>
      </c>
      <c r="AL417" s="19" t="s">
        <v>333</v>
      </c>
      <c r="AM417" s="19" t="s">
        <v>333</v>
      </c>
      <c r="AN417" s="19"/>
      <c r="AO417" s="78" t="s">
        <v>907</v>
      </c>
      <c r="AQ417" s="124" t="s">
        <v>821</v>
      </c>
      <c r="AR417" s="125"/>
      <c r="AS417" s="124" t="s">
        <v>380</v>
      </c>
      <c r="AU417" s="78" t="s">
        <v>376</v>
      </c>
      <c r="AV417" s="61"/>
      <c r="AW417" s="78" t="s">
        <v>712</v>
      </c>
      <c r="AX417" s="108"/>
      <c r="AY417" s="71" t="s">
        <v>1117</v>
      </c>
      <c r="AZ417" s="108"/>
      <c r="BA417" s="126" t="s">
        <v>471</v>
      </c>
      <c r="BB417" s="61"/>
      <c r="BC417" s="78" t="s">
        <v>1008</v>
      </c>
      <c r="BD417" s="73"/>
      <c r="BE417" s="55" t="s">
        <v>759</v>
      </c>
      <c r="BF417" s="17"/>
      <c r="BG417" s="55" t="s">
        <v>560</v>
      </c>
      <c r="BH417" s="73"/>
      <c r="BI417" s="78" t="s">
        <v>670</v>
      </c>
      <c r="BJ417" s="17"/>
      <c r="BK417" s="78" t="s">
        <v>613</v>
      </c>
      <c r="BL417" s="17"/>
      <c r="BM417" s="169" t="s">
        <v>4069</v>
      </c>
      <c r="BN417" s="17"/>
      <c r="BO417" s="78" t="s">
        <v>1009</v>
      </c>
      <c r="BQ417" s="55" t="s">
        <v>1070</v>
      </c>
    </row>
    <row r="418" spans="1:69" s="21" customFormat="1" ht="13.5" customHeight="1" x14ac:dyDescent="0.2">
      <c r="B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T418" s="127"/>
      <c r="AB418" s="127"/>
      <c r="AD418" s="123"/>
      <c r="AE418" s="123"/>
      <c r="AF418" s="123"/>
      <c r="AG418" s="123"/>
      <c r="AH418" s="123"/>
      <c r="AI418" s="123"/>
      <c r="AJ418" s="128"/>
      <c r="AN418" s="123"/>
      <c r="AO418" s="129"/>
      <c r="AU418" s="76"/>
      <c r="AV418" s="76"/>
      <c r="AW418" s="61"/>
      <c r="AX418" s="130"/>
      <c r="AY418" s="131"/>
      <c r="AZ418" s="130"/>
      <c r="BA418" s="132"/>
      <c r="BB418" s="61"/>
      <c r="BC418" s="76"/>
      <c r="BD418" s="37"/>
      <c r="BE418" s="73"/>
      <c r="BF418" s="73"/>
      <c r="BG418" s="17"/>
      <c r="BH418" s="37"/>
      <c r="BI418" s="61"/>
      <c r="BM418" s="76"/>
      <c r="BO418" s="76"/>
      <c r="BQ418" s="133"/>
    </row>
    <row r="419" spans="1:69" s="21" customFormat="1" ht="13.5" customHeight="1" x14ac:dyDescent="0.25">
      <c r="B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T419" s="127"/>
      <c r="AB419" s="127"/>
      <c r="AJ419" s="127"/>
      <c r="AN419" s="123"/>
      <c r="AO419" s="134" t="s">
        <v>908</v>
      </c>
      <c r="AQ419" s="134" t="s">
        <v>822</v>
      </c>
      <c r="AR419" s="134"/>
      <c r="AS419" s="134" t="s">
        <v>344</v>
      </c>
      <c r="AU419" s="135" t="s">
        <v>337</v>
      </c>
      <c r="AV419" s="135"/>
      <c r="AW419" s="134" t="s">
        <v>455</v>
      </c>
      <c r="AX419" s="73"/>
      <c r="AY419" s="136" t="s">
        <v>1118</v>
      </c>
      <c r="AZ419" s="73"/>
      <c r="BA419" s="134" t="s">
        <v>456</v>
      </c>
      <c r="BB419" s="61"/>
      <c r="BC419" s="135" t="s">
        <v>1010</v>
      </c>
      <c r="BD419" s="37"/>
      <c r="BE419" s="134" t="s">
        <v>760</v>
      </c>
      <c r="BF419" s="134"/>
      <c r="BG419" s="134" t="s">
        <v>337</v>
      </c>
      <c r="BH419" s="37"/>
      <c r="BI419" s="134" t="s">
        <v>671</v>
      </c>
      <c r="BK419" s="134" t="s">
        <v>614</v>
      </c>
      <c r="BM419" s="135" t="s">
        <v>4032</v>
      </c>
      <c r="BO419" s="135" t="s">
        <v>1011</v>
      </c>
      <c r="BQ419" s="134" t="s">
        <v>1071</v>
      </c>
    </row>
    <row r="420" spans="1:69" s="21" customFormat="1" ht="13.5" customHeight="1" x14ac:dyDescent="0.25">
      <c r="A420" s="61" t="s">
        <v>334</v>
      </c>
      <c r="B420" s="25"/>
      <c r="C420" s="61"/>
      <c r="D420" s="61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T420" s="127"/>
      <c r="AB420" s="127"/>
      <c r="AJ420" s="127"/>
      <c r="AN420" s="123"/>
      <c r="AO420" s="137" t="s">
        <v>3581</v>
      </c>
      <c r="AQ420" s="138" t="s">
        <v>3582</v>
      </c>
      <c r="AR420" s="138"/>
      <c r="AS420" s="137" t="s">
        <v>3583</v>
      </c>
      <c r="AU420" s="139" t="s">
        <v>3584</v>
      </c>
      <c r="AV420" s="139"/>
      <c r="AW420" s="137" t="s">
        <v>3585</v>
      </c>
      <c r="AX420" s="4"/>
      <c r="AY420" s="140" t="s">
        <v>3586</v>
      </c>
      <c r="AZ420" s="4"/>
      <c r="BA420" s="137" t="s">
        <v>3587</v>
      </c>
      <c r="BB420" s="141"/>
      <c r="BC420" s="139" t="s">
        <v>3588</v>
      </c>
      <c r="BD420" s="37"/>
      <c r="BE420" s="142" t="s">
        <v>3589</v>
      </c>
      <c r="BF420" s="142"/>
      <c r="BG420" s="137" t="s">
        <v>561</v>
      </c>
      <c r="BH420" s="37"/>
      <c r="BI420" s="137" t="s">
        <v>3590</v>
      </c>
      <c r="BK420" s="137" t="s">
        <v>3591</v>
      </c>
      <c r="BM420" s="161" t="s">
        <v>4038</v>
      </c>
      <c r="BO420" s="139" t="s">
        <v>3592</v>
      </c>
      <c r="BQ420" s="143" t="s">
        <v>3593</v>
      </c>
    </row>
    <row r="421" spans="1:69" s="21" customFormat="1" ht="13.5" customHeight="1" x14ac:dyDescent="0.2">
      <c r="B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T421" s="127"/>
      <c r="AB421" s="127"/>
      <c r="AJ421" s="127"/>
      <c r="AN421" s="123"/>
      <c r="AO421" s="137" t="s">
        <v>909</v>
      </c>
      <c r="AQ421" s="138" t="s">
        <v>823</v>
      </c>
      <c r="AR421" s="138"/>
      <c r="AS421" s="137" t="s">
        <v>345</v>
      </c>
      <c r="AU421" s="139" t="s">
        <v>338</v>
      </c>
      <c r="AV421" s="139"/>
      <c r="AW421" s="137" t="s">
        <v>458</v>
      </c>
      <c r="AX421" s="4"/>
      <c r="AY421" s="144" t="s">
        <v>1119</v>
      </c>
      <c r="AZ421" s="4"/>
      <c r="BA421" s="137" t="s">
        <v>457</v>
      </c>
      <c r="BB421" s="73"/>
      <c r="BC421" s="139" t="s">
        <v>1012</v>
      </c>
      <c r="BD421" s="37"/>
      <c r="BE421" s="145" t="s">
        <v>761</v>
      </c>
      <c r="BF421" s="145"/>
      <c r="BG421" s="137" t="s">
        <v>562</v>
      </c>
      <c r="BH421" s="37"/>
      <c r="BI421" s="137" t="s">
        <v>672</v>
      </c>
      <c r="BK421" s="138" t="s">
        <v>615</v>
      </c>
      <c r="BM421" s="180" t="s">
        <v>4033</v>
      </c>
      <c r="BO421" s="139" t="s">
        <v>1013</v>
      </c>
      <c r="BQ421" s="142" t="s">
        <v>1072</v>
      </c>
    </row>
    <row r="422" spans="1:69" s="21" customFormat="1" ht="13.5" customHeight="1" x14ac:dyDescent="0.25">
      <c r="B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T422" s="127"/>
      <c r="AB422" s="127"/>
      <c r="AJ422" s="127"/>
      <c r="AN422" s="123"/>
      <c r="AO422" s="137" t="s">
        <v>3594</v>
      </c>
      <c r="AQ422" s="138" t="s">
        <v>3595</v>
      </c>
      <c r="AR422" s="138"/>
      <c r="AS422" s="137" t="s">
        <v>3596</v>
      </c>
      <c r="AU422" s="139" t="s">
        <v>3597</v>
      </c>
      <c r="AV422" s="139"/>
      <c r="AW422" s="137" t="s">
        <v>3598</v>
      </c>
      <c r="AX422" s="4"/>
      <c r="AY422" s="140" t="s">
        <v>3599</v>
      </c>
      <c r="AZ422" s="4"/>
      <c r="BA422" s="137" t="s">
        <v>3600</v>
      </c>
      <c r="BB422" s="146"/>
      <c r="BC422" s="139" t="s">
        <v>3601</v>
      </c>
      <c r="BD422" s="37"/>
      <c r="BE422" s="142" t="s">
        <v>3602</v>
      </c>
      <c r="BF422" s="142"/>
      <c r="BG422" s="137" t="s">
        <v>4392</v>
      </c>
      <c r="BH422" s="37"/>
      <c r="BI422" s="137" t="s">
        <v>3603</v>
      </c>
      <c r="BK422" s="137" t="s">
        <v>3604</v>
      </c>
      <c r="BM422" s="180" t="s">
        <v>4034</v>
      </c>
      <c r="BO422" s="139" t="s">
        <v>3605</v>
      </c>
      <c r="BQ422" s="143" t="s">
        <v>3606</v>
      </c>
    </row>
    <row r="423" spans="1:69" s="21" customFormat="1" ht="13.5" customHeight="1" x14ac:dyDescent="0.25">
      <c r="B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T423" s="127"/>
      <c r="AB423" s="127"/>
      <c r="AJ423" s="127"/>
      <c r="AN423" s="123"/>
      <c r="AO423" s="147" t="s">
        <v>3607</v>
      </c>
      <c r="AQ423" s="138" t="s">
        <v>3608</v>
      </c>
      <c r="AR423" s="138"/>
      <c r="AS423" s="137" t="s">
        <v>3609</v>
      </c>
      <c r="AU423" s="139" t="s">
        <v>3610</v>
      </c>
      <c r="AV423" s="139"/>
      <c r="AW423" s="137" t="s">
        <v>3611</v>
      </c>
      <c r="AX423" s="4"/>
      <c r="AY423" s="140" t="s">
        <v>3612</v>
      </c>
      <c r="AZ423" s="4"/>
      <c r="BA423" s="137" t="s">
        <v>3613</v>
      </c>
      <c r="BB423" s="146"/>
      <c r="BC423" s="139" t="s">
        <v>3614</v>
      </c>
      <c r="BD423" s="37"/>
      <c r="BE423" s="145" t="s">
        <v>3615</v>
      </c>
      <c r="BF423" s="145"/>
      <c r="BG423" s="137" t="s">
        <v>3616</v>
      </c>
      <c r="BH423" s="37"/>
      <c r="BI423" s="137" t="s">
        <v>3617</v>
      </c>
      <c r="BK423" s="137" t="s">
        <v>3618</v>
      </c>
      <c r="BM423" s="180" t="s">
        <v>4035</v>
      </c>
      <c r="BO423" s="139" t="s">
        <v>3619</v>
      </c>
      <c r="BQ423" s="143" t="s">
        <v>3620</v>
      </c>
    </row>
    <row r="424" spans="1:69" s="21" customFormat="1" ht="13.5" customHeight="1" x14ac:dyDescent="0.25">
      <c r="B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T424" s="127"/>
      <c r="AB424" s="127"/>
      <c r="AJ424" s="127"/>
      <c r="AN424" s="123"/>
      <c r="AO424" s="137" t="s">
        <v>3621</v>
      </c>
      <c r="AQ424" s="138" t="s">
        <v>3622</v>
      </c>
      <c r="AR424" s="138"/>
      <c r="AS424" s="137" t="s">
        <v>3623</v>
      </c>
      <c r="AU424" s="139" t="s">
        <v>3624</v>
      </c>
      <c r="AV424" s="139"/>
      <c r="AW424" s="137" t="s">
        <v>3625</v>
      </c>
      <c r="AX424" s="4"/>
      <c r="AY424" s="140" t="s">
        <v>3626</v>
      </c>
      <c r="AZ424" s="4"/>
      <c r="BA424" s="137" t="s">
        <v>3627</v>
      </c>
      <c r="BB424" s="146"/>
      <c r="BC424" s="139" t="s">
        <v>3628</v>
      </c>
      <c r="BD424" s="37"/>
      <c r="BE424" s="142" t="s">
        <v>3629</v>
      </c>
      <c r="BF424" s="142"/>
      <c r="BG424" s="137" t="s">
        <v>3630</v>
      </c>
      <c r="BH424" s="37"/>
      <c r="BI424" s="147" t="s">
        <v>3631</v>
      </c>
      <c r="BK424" s="137" t="s">
        <v>3632</v>
      </c>
      <c r="BM424" s="180" t="s">
        <v>4036</v>
      </c>
      <c r="BO424" s="139" t="s">
        <v>3633</v>
      </c>
      <c r="BQ424" s="143" t="s">
        <v>3634</v>
      </c>
    </row>
    <row r="425" spans="1:69" s="21" customFormat="1" ht="13.5" customHeight="1" x14ac:dyDescent="0.25">
      <c r="B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T425" s="127"/>
      <c r="AB425" s="127"/>
      <c r="AJ425" s="127"/>
      <c r="AN425" s="123"/>
      <c r="AO425" s="147" t="s">
        <v>3635</v>
      </c>
      <c r="AQ425" s="138" t="s">
        <v>3636</v>
      </c>
      <c r="AR425" s="138"/>
      <c r="AS425" s="137" t="s">
        <v>3637</v>
      </c>
      <c r="AU425" s="139" t="s">
        <v>3638</v>
      </c>
      <c r="AV425" s="139"/>
      <c r="AW425" s="137" t="s">
        <v>3639</v>
      </c>
      <c r="AX425" s="4"/>
      <c r="AY425" s="140" t="s">
        <v>3640</v>
      </c>
      <c r="AZ425" s="4"/>
      <c r="BA425" s="137" t="s">
        <v>3641</v>
      </c>
      <c r="BB425" s="146"/>
      <c r="BC425" s="139" t="s">
        <v>3642</v>
      </c>
      <c r="BD425" s="37"/>
      <c r="BE425" s="148" t="s">
        <v>3643</v>
      </c>
      <c r="BF425" s="148"/>
      <c r="BG425" s="137" t="s">
        <v>3644</v>
      </c>
      <c r="BH425" s="37"/>
      <c r="BI425" s="137" t="s">
        <v>3645</v>
      </c>
      <c r="BK425" s="137" t="s">
        <v>3646</v>
      </c>
      <c r="BM425" s="139" t="s">
        <v>4037</v>
      </c>
      <c r="BO425" s="139" t="s">
        <v>3647</v>
      </c>
      <c r="BQ425" s="143" t="s">
        <v>3648</v>
      </c>
    </row>
    <row r="426" spans="1:69" s="21" customFormat="1" ht="13.5" customHeight="1" x14ac:dyDescent="0.25">
      <c r="B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T426" s="127"/>
      <c r="AB426" s="127"/>
      <c r="AJ426" s="127"/>
      <c r="AN426" s="123"/>
      <c r="AO426" s="137" t="s">
        <v>910</v>
      </c>
      <c r="AQ426" s="137" t="s">
        <v>824</v>
      </c>
      <c r="AR426" s="137"/>
      <c r="AS426" s="137" t="s">
        <v>331</v>
      </c>
      <c r="AU426" s="139" t="s">
        <v>339</v>
      </c>
      <c r="AV426" s="139"/>
      <c r="AW426" s="137" t="s">
        <v>460</v>
      </c>
      <c r="AX426" s="4"/>
      <c r="AY426" s="144" t="s">
        <v>1120</v>
      </c>
      <c r="AZ426" s="4"/>
      <c r="BA426" s="137" t="s">
        <v>472</v>
      </c>
      <c r="BB426" s="146"/>
      <c r="BC426" s="139" t="s">
        <v>1014</v>
      </c>
      <c r="BD426" s="37"/>
      <c r="BE426" s="149" t="s">
        <v>762</v>
      </c>
      <c r="BF426" s="149"/>
      <c r="BG426" s="137" t="s">
        <v>563</v>
      </c>
      <c r="BH426" s="37"/>
      <c r="BI426" s="137" t="s">
        <v>673</v>
      </c>
      <c r="BK426" s="137" t="s">
        <v>616</v>
      </c>
      <c r="BM426" s="161" t="s">
        <v>4039</v>
      </c>
      <c r="BO426" s="139" t="s">
        <v>773</v>
      </c>
      <c r="BQ426" s="142" t="s">
        <v>1073</v>
      </c>
    </row>
    <row r="427" spans="1:69" s="21" customFormat="1" ht="13.5" customHeight="1" x14ac:dyDescent="0.25">
      <c r="B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T427" s="127"/>
      <c r="AB427" s="127"/>
      <c r="AJ427" s="127"/>
      <c r="AN427" s="123"/>
      <c r="AO427" s="137" t="s">
        <v>3649</v>
      </c>
      <c r="AQ427" s="138" t="s">
        <v>3650</v>
      </c>
      <c r="AR427" s="138"/>
      <c r="AS427" s="137" t="s">
        <v>346</v>
      </c>
      <c r="AU427" s="139" t="s">
        <v>3651</v>
      </c>
      <c r="AV427" s="139"/>
      <c r="AW427" s="137" t="s">
        <v>3652</v>
      </c>
      <c r="AX427" s="4"/>
      <c r="AY427" s="140" t="s">
        <v>3653</v>
      </c>
      <c r="AZ427" s="4"/>
      <c r="BA427" s="137" t="s">
        <v>3654</v>
      </c>
      <c r="BB427" s="146"/>
      <c r="BC427" s="139" t="s">
        <v>3655</v>
      </c>
      <c r="BD427" s="37"/>
      <c r="BE427" s="149" t="s">
        <v>3656</v>
      </c>
      <c r="BF427" s="149"/>
      <c r="BG427" s="137" t="s">
        <v>3657</v>
      </c>
      <c r="BH427" s="37"/>
      <c r="BI427" s="137" t="s">
        <v>3658</v>
      </c>
      <c r="BK427" s="137" t="s">
        <v>3659</v>
      </c>
      <c r="BM427" s="139" t="s">
        <v>4040</v>
      </c>
      <c r="BO427" s="139" t="s">
        <v>3660</v>
      </c>
      <c r="BQ427" s="143" t="s">
        <v>3661</v>
      </c>
    </row>
    <row r="428" spans="1:69" s="21" customFormat="1" ht="13.5" customHeight="1" x14ac:dyDescent="0.25">
      <c r="B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T428" s="127"/>
      <c r="AB428" s="127"/>
      <c r="AJ428" s="127"/>
      <c r="AN428" s="123"/>
      <c r="AO428" s="137" t="s">
        <v>3662</v>
      </c>
      <c r="AQ428" s="137" t="s">
        <v>3663</v>
      </c>
      <c r="AR428" s="137"/>
      <c r="AS428" s="137" t="s">
        <v>3664</v>
      </c>
      <c r="AU428" s="139" t="s">
        <v>3665</v>
      </c>
      <c r="AV428" s="139"/>
      <c r="AW428" s="137" t="s">
        <v>3666</v>
      </c>
      <c r="AX428" s="4"/>
      <c r="AY428" s="140" t="s">
        <v>3667</v>
      </c>
      <c r="AZ428" s="4"/>
      <c r="BA428" s="137" t="s">
        <v>3668</v>
      </c>
      <c r="BB428" s="146"/>
      <c r="BC428" s="139" t="s">
        <v>3669</v>
      </c>
      <c r="BD428" s="37"/>
      <c r="BE428" s="143" t="s">
        <v>3670</v>
      </c>
      <c r="BF428" s="143"/>
      <c r="BG428" s="137" t="s">
        <v>3671</v>
      </c>
      <c r="BH428" s="37"/>
      <c r="BI428" s="137" t="s">
        <v>3672</v>
      </c>
      <c r="BK428" s="137" t="s">
        <v>3673</v>
      </c>
      <c r="BM428" s="180" t="s">
        <v>4041</v>
      </c>
      <c r="BO428" s="139" t="s">
        <v>3674</v>
      </c>
      <c r="BQ428" s="143" t="s">
        <v>3675</v>
      </c>
    </row>
    <row r="429" spans="1:69" s="21" customFormat="1" ht="13.5" customHeight="1" x14ac:dyDescent="0.25">
      <c r="B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T429" s="127"/>
      <c r="AB429" s="127"/>
      <c r="AJ429" s="127"/>
      <c r="AN429" s="123"/>
      <c r="AO429" s="150" t="s">
        <v>911</v>
      </c>
      <c r="AQ429" s="151" t="s">
        <v>825</v>
      </c>
      <c r="AR429" s="137"/>
      <c r="AS429" s="137" t="s">
        <v>3676</v>
      </c>
      <c r="AU429" s="139" t="s">
        <v>3677</v>
      </c>
      <c r="AV429" s="139"/>
      <c r="AW429" s="137" t="s">
        <v>3678</v>
      </c>
      <c r="AX429" s="4"/>
      <c r="AY429" s="140" t="s">
        <v>1121</v>
      </c>
      <c r="AZ429" s="4"/>
      <c r="BA429" s="137" t="s">
        <v>3679</v>
      </c>
      <c r="BB429" s="146"/>
      <c r="BC429" s="139" t="s">
        <v>3680</v>
      </c>
      <c r="BD429" s="37"/>
      <c r="BE429" s="143" t="s">
        <v>763</v>
      </c>
      <c r="BF429" s="142"/>
      <c r="BG429" s="137" t="s">
        <v>3681</v>
      </c>
      <c r="BH429" s="37"/>
      <c r="BI429" s="137" t="s">
        <v>3682</v>
      </c>
      <c r="BK429" s="137" t="s">
        <v>3683</v>
      </c>
      <c r="BM429" s="180" t="s">
        <v>4250</v>
      </c>
      <c r="BO429" s="139" t="s">
        <v>3684</v>
      </c>
      <c r="BQ429" s="143" t="s">
        <v>1074</v>
      </c>
    </row>
    <row r="430" spans="1:69" s="21" customFormat="1" ht="13.5" customHeight="1" x14ac:dyDescent="0.25">
      <c r="B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T430" s="127"/>
      <c r="AB430" s="127"/>
      <c r="AJ430" s="127"/>
      <c r="AN430" s="123"/>
      <c r="AO430" s="137" t="s">
        <v>3685</v>
      </c>
      <c r="AQ430" s="137" t="s">
        <v>3686</v>
      </c>
      <c r="AR430" s="137"/>
      <c r="AS430" s="151" t="s">
        <v>347</v>
      </c>
      <c r="AU430" s="139" t="s">
        <v>3687</v>
      </c>
      <c r="AV430" s="139"/>
      <c r="AW430" s="137" t="s">
        <v>3688</v>
      </c>
      <c r="AX430" s="4"/>
      <c r="AY430" s="140" t="s">
        <v>3689</v>
      </c>
      <c r="AZ430" s="4"/>
      <c r="BA430" s="137" t="s">
        <v>3690</v>
      </c>
      <c r="BB430" s="146"/>
      <c r="BC430" s="139" t="s">
        <v>3691</v>
      </c>
      <c r="BD430" s="37"/>
      <c r="BE430" s="142" t="s">
        <v>3692</v>
      </c>
      <c r="BF430" s="143"/>
      <c r="BG430" s="137" t="s">
        <v>3693</v>
      </c>
      <c r="BH430" s="37"/>
      <c r="BI430" s="137" t="s">
        <v>3694</v>
      </c>
      <c r="BK430" s="137" t="s">
        <v>3695</v>
      </c>
      <c r="BM430" s="139" t="s">
        <v>4042</v>
      </c>
      <c r="BO430" s="139" t="s">
        <v>3696</v>
      </c>
      <c r="BQ430" s="143" t="s">
        <v>3697</v>
      </c>
    </row>
    <row r="431" spans="1:69" s="21" customFormat="1" ht="13.5" customHeight="1" x14ac:dyDescent="0.25">
      <c r="B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T431" s="127"/>
      <c r="AB431" s="127"/>
      <c r="AJ431" s="127"/>
      <c r="AN431" s="123"/>
      <c r="AO431" s="147" t="s">
        <v>3698</v>
      </c>
      <c r="AQ431" s="137" t="s">
        <v>3699</v>
      </c>
      <c r="AR431" s="151"/>
      <c r="AS431" s="137" t="s">
        <v>3700</v>
      </c>
      <c r="AU431" s="139" t="s">
        <v>3701</v>
      </c>
      <c r="AV431" s="139"/>
      <c r="AW431" s="137" t="s">
        <v>3702</v>
      </c>
      <c r="AX431" s="4"/>
      <c r="AY431" s="144" t="s">
        <v>3703</v>
      </c>
      <c r="AZ431" s="4"/>
      <c r="BA431" s="137" t="s">
        <v>3704</v>
      </c>
      <c r="BB431" s="146"/>
      <c r="BC431" s="139" t="s">
        <v>3705</v>
      </c>
      <c r="BD431" s="37"/>
      <c r="BE431" s="142" t="s">
        <v>3706</v>
      </c>
      <c r="BF431" s="142"/>
      <c r="BG431" s="137" t="s">
        <v>3707</v>
      </c>
      <c r="BH431" s="37"/>
      <c r="BI431" s="137" t="s">
        <v>3708</v>
      </c>
      <c r="BK431" s="137" t="s">
        <v>3709</v>
      </c>
      <c r="BM431" s="139" t="s">
        <v>4043</v>
      </c>
      <c r="BO431" s="139" t="s">
        <v>3710</v>
      </c>
      <c r="BQ431" s="143" t="s">
        <v>3711</v>
      </c>
    </row>
    <row r="432" spans="1:69" s="21" customFormat="1" ht="13.5" customHeight="1" x14ac:dyDescent="0.25">
      <c r="B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T432" s="127"/>
      <c r="AB432" s="127"/>
      <c r="AJ432" s="127"/>
      <c r="AN432" s="123"/>
      <c r="AO432" s="152" t="s">
        <v>340</v>
      </c>
      <c r="AQ432" s="152" t="s">
        <v>340</v>
      </c>
      <c r="AR432" s="137"/>
      <c r="AS432" s="153" t="s">
        <v>3712</v>
      </c>
      <c r="AU432" s="154" t="s">
        <v>340</v>
      </c>
      <c r="AV432" s="139"/>
      <c r="AW432" s="152" t="s">
        <v>340</v>
      </c>
      <c r="AX432" s="4"/>
      <c r="AY432" s="144" t="s">
        <v>340</v>
      </c>
      <c r="AZ432" s="4"/>
      <c r="BA432" s="152" t="s">
        <v>340</v>
      </c>
      <c r="BB432" s="146"/>
      <c r="BC432" s="154" t="s">
        <v>340</v>
      </c>
      <c r="BD432" s="37"/>
      <c r="BE432" s="145" t="s">
        <v>340</v>
      </c>
      <c r="BF432" s="142"/>
      <c r="BG432" s="152" t="s">
        <v>340</v>
      </c>
      <c r="BH432" s="37"/>
      <c r="BI432" s="155" t="s">
        <v>340</v>
      </c>
      <c r="BK432" s="152" t="s">
        <v>340</v>
      </c>
      <c r="BM432" s="181" t="s">
        <v>4045</v>
      </c>
      <c r="BO432" s="154" t="s">
        <v>340</v>
      </c>
      <c r="BQ432" s="142" t="s">
        <v>340</v>
      </c>
    </row>
    <row r="433" spans="2:69" s="21" customFormat="1" ht="13.5" customHeight="1" x14ac:dyDescent="0.25">
      <c r="B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T433" s="127"/>
      <c r="AB433" s="127"/>
      <c r="AJ433" s="127"/>
      <c r="AN433" s="123"/>
      <c r="AO433" s="156" t="s">
        <v>3713</v>
      </c>
      <c r="AQ433" s="153" t="s">
        <v>3714</v>
      </c>
      <c r="AR433" s="152"/>
      <c r="AS433" s="153" t="s">
        <v>348</v>
      </c>
      <c r="AU433" s="210" t="s">
        <v>4127</v>
      </c>
      <c r="AV433" s="154"/>
      <c r="AW433" s="210" t="s">
        <v>4128</v>
      </c>
      <c r="AX433" s="4"/>
      <c r="AY433" s="140" t="s">
        <v>3717</v>
      </c>
      <c r="AZ433" s="4"/>
      <c r="BA433" s="210" t="s">
        <v>4129</v>
      </c>
      <c r="BB433" s="146"/>
      <c r="BC433" s="139" t="s">
        <v>3719</v>
      </c>
      <c r="BD433" s="37"/>
      <c r="BE433" s="142" t="s">
        <v>3720</v>
      </c>
      <c r="BF433" s="145"/>
      <c r="BG433" s="210" t="s">
        <v>4130</v>
      </c>
      <c r="BH433" s="37"/>
      <c r="BI433" s="210" t="s">
        <v>4131</v>
      </c>
      <c r="BK433" s="137" t="s">
        <v>3723</v>
      </c>
      <c r="BM433" s="139" t="s">
        <v>4044</v>
      </c>
      <c r="BO433" s="139" t="s">
        <v>3724</v>
      </c>
      <c r="BQ433" s="143" t="s">
        <v>3725</v>
      </c>
    </row>
    <row r="434" spans="2:69" s="21" customFormat="1" ht="13.5" customHeight="1" x14ac:dyDescent="0.25">
      <c r="B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T434" s="127"/>
      <c r="AB434" s="127"/>
      <c r="AJ434" s="127"/>
      <c r="AM434" s="4"/>
      <c r="AN434" s="5"/>
      <c r="AO434" s="152" t="s">
        <v>3726</v>
      </c>
      <c r="AQ434" s="157" t="s">
        <v>826</v>
      </c>
      <c r="AR434" s="153"/>
      <c r="AS434" s="210" t="s">
        <v>4126</v>
      </c>
      <c r="AU434" s="139" t="s">
        <v>3715</v>
      </c>
      <c r="AV434" s="139"/>
      <c r="AW434" s="137" t="s">
        <v>3716</v>
      </c>
      <c r="AX434" s="4"/>
      <c r="AY434" s="144" t="s">
        <v>1122</v>
      </c>
      <c r="AZ434" s="4"/>
      <c r="BA434" s="137" t="s">
        <v>3718</v>
      </c>
      <c r="BB434" s="146"/>
      <c r="BC434" s="154" t="s">
        <v>1015</v>
      </c>
      <c r="BD434" s="37"/>
      <c r="BE434" s="142" t="s">
        <v>764</v>
      </c>
      <c r="BF434" s="142"/>
      <c r="BG434" s="137" t="s">
        <v>3721</v>
      </c>
      <c r="BH434" s="37"/>
      <c r="BI434" s="147" t="s">
        <v>3722</v>
      </c>
      <c r="BK434" s="152" t="s">
        <v>617</v>
      </c>
      <c r="BM434" s="139" t="s">
        <v>4070</v>
      </c>
      <c r="BO434" s="154" t="s">
        <v>3728</v>
      </c>
      <c r="BQ434" s="142" t="s">
        <v>1075</v>
      </c>
    </row>
    <row r="435" spans="2:69" s="21" customFormat="1" ht="13.5" customHeight="1" x14ac:dyDescent="0.2">
      <c r="B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T435" s="127"/>
      <c r="AB435" s="127"/>
      <c r="AJ435" s="127"/>
      <c r="AM435" s="4"/>
      <c r="AN435" s="5"/>
      <c r="AO435" s="158" t="s">
        <v>3729</v>
      </c>
      <c r="AQ435" s="157" t="s">
        <v>827</v>
      </c>
      <c r="AR435" s="157"/>
      <c r="AS435" s="157" t="s">
        <v>3727</v>
      </c>
      <c r="AU435" s="154" t="s">
        <v>341</v>
      </c>
      <c r="AV435" s="154"/>
      <c r="AW435" s="152" t="s">
        <v>461</v>
      </c>
      <c r="AX435" s="4"/>
      <c r="AY435" s="159" t="s">
        <v>3730</v>
      </c>
      <c r="AZ435" s="4"/>
      <c r="BA435" s="152" t="s">
        <v>697</v>
      </c>
      <c r="BB435" s="146"/>
      <c r="BC435" s="154" t="s">
        <v>1016</v>
      </c>
      <c r="BD435" s="37"/>
      <c r="BE435" s="145" t="s">
        <v>765</v>
      </c>
      <c r="BF435" s="142"/>
      <c r="BG435" s="152" t="s">
        <v>564</v>
      </c>
      <c r="BH435" s="37"/>
      <c r="BI435" s="155" t="s">
        <v>674</v>
      </c>
      <c r="BK435" s="152" t="s">
        <v>618</v>
      </c>
      <c r="BM435" s="154" t="s">
        <v>340</v>
      </c>
      <c r="BO435" s="154" t="s">
        <v>3731</v>
      </c>
      <c r="BQ435" s="142" t="s">
        <v>1076</v>
      </c>
    </row>
    <row r="436" spans="2:69" s="21" customFormat="1" ht="13.5" customHeight="1" x14ac:dyDescent="0.25">
      <c r="B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T436" s="127"/>
      <c r="AB436" s="127"/>
      <c r="AJ436" s="127"/>
      <c r="AM436" s="4"/>
      <c r="AN436" s="5"/>
      <c r="AO436" s="151" t="s">
        <v>912</v>
      </c>
      <c r="AQ436" s="160" t="s">
        <v>828</v>
      </c>
      <c r="AR436" s="157"/>
      <c r="AS436" s="157" t="s">
        <v>349</v>
      </c>
      <c r="AU436" s="154" t="s">
        <v>342</v>
      </c>
      <c r="AV436" s="154"/>
      <c r="AW436" s="152" t="s">
        <v>482</v>
      </c>
      <c r="AX436" s="4"/>
      <c r="AY436" s="140" t="s">
        <v>1123</v>
      </c>
      <c r="AZ436" s="4"/>
      <c r="BA436" s="152" t="s">
        <v>462</v>
      </c>
      <c r="BB436" s="37"/>
      <c r="BC436" s="161" t="s">
        <v>1017</v>
      </c>
      <c r="BD436" s="37"/>
      <c r="BE436" s="143" t="s">
        <v>766</v>
      </c>
      <c r="BF436" s="145"/>
      <c r="BG436" s="152" t="s">
        <v>565</v>
      </c>
      <c r="BH436" s="37"/>
      <c r="BI436" s="155" t="s">
        <v>675</v>
      </c>
      <c r="BK436" s="151" t="s">
        <v>619</v>
      </c>
      <c r="BM436" s="139" t="s">
        <v>4046</v>
      </c>
      <c r="BO436" s="161" t="s">
        <v>1018</v>
      </c>
      <c r="BQ436" s="143" t="s">
        <v>1077</v>
      </c>
    </row>
    <row r="437" spans="2:69" s="21" customFormat="1" ht="13.5" customHeight="1" x14ac:dyDescent="0.25">
      <c r="B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T437" s="127"/>
      <c r="AB437" s="127"/>
      <c r="AJ437" s="127"/>
      <c r="AM437" s="4"/>
      <c r="AN437" s="5"/>
      <c r="AR437" s="157"/>
      <c r="AS437" s="157" t="s">
        <v>350</v>
      </c>
      <c r="AU437" s="161" t="s">
        <v>343</v>
      </c>
      <c r="AV437" s="161"/>
      <c r="AW437" s="151" t="s">
        <v>459</v>
      </c>
      <c r="BA437" s="151" t="s">
        <v>473</v>
      </c>
      <c r="BB437" s="37"/>
      <c r="BD437" s="37"/>
      <c r="BF437" s="143"/>
      <c r="BG437" s="151" t="s">
        <v>566</v>
      </c>
      <c r="BH437" s="37"/>
      <c r="BI437" s="151" t="s">
        <v>676</v>
      </c>
      <c r="BM437" s="154" t="s">
        <v>4047</v>
      </c>
    </row>
    <row r="438" spans="2:69" s="21" customFormat="1" ht="13.5" customHeight="1" x14ac:dyDescent="0.25">
      <c r="B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T438" s="127"/>
      <c r="AB438" s="127"/>
      <c r="AJ438" s="127"/>
      <c r="AM438" s="4"/>
      <c r="AN438" s="5"/>
      <c r="AO438" s="5"/>
      <c r="AQ438" s="162"/>
      <c r="AR438" s="162"/>
      <c r="AS438" s="151" t="s">
        <v>351</v>
      </c>
      <c r="AU438" s="163"/>
      <c r="AV438" s="163"/>
      <c r="AW438" s="37"/>
      <c r="AX438" s="162"/>
      <c r="AY438" s="162"/>
      <c r="AZ438" s="162"/>
      <c r="BA438" s="73"/>
      <c r="BB438" s="37"/>
      <c r="BC438" s="123"/>
      <c r="BD438" s="37"/>
      <c r="BE438" s="37"/>
      <c r="BF438" s="37"/>
      <c r="BH438" s="37"/>
      <c r="BI438" s="37"/>
      <c r="BM438" s="180" t="s">
        <v>4048</v>
      </c>
    </row>
    <row r="439" spans="2:69" s="21" customFormat="1" ht="13.5" customHeight="1" x14ac:dyDescent="0.2">
      <c r="B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T439" s="127"/>
      <c r="AB439" s="127"/>
      <c r="AJ439" s="127"/>
      <c r="AM439" s="4"/>
      <c r="AN439" s="5"/>
      <c r="AO439" s="5"/>
      <c r="AQ439" s="162"/>
      <c r="AR439" s="162"/>
      <c r="AU439" s="163"/>
      <c r="AV439" s="163"/>
      <c r="AW439" s="37"/>
      <c r="AX439" s="162"/>
      <c r="AY439" s="162"/>
      <c r="AZ439" s="162"/>
      <c r="BB439" s="37"/>
      <c r="BC439" s="123"/>
      <c r="BD439" s="37"/>
      <c r="BE439" s="37"/>
      <c r="BF439" s="37"/>
      <c r="BH439" s="37"/>
      <c r="BI439" s="37"/>
      <c r="BM439" s="139" t="s">
        <v>4049</v>
      </c>
    </row>
    <row r="440" spans="2:69" s="21" customFormat="1" ht="13.5" customHeight="1" x14ac:dyDescent="0.25">
      <c r="B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T440" s="127"/>
      <c r="AB440" s="127"/>
      <c r="AJ440" s="127"/>
      <c r="AM440" s="4"/>
      <c r="AN440" s="5"/>
      <c r="AO440" s="5"/>
      <c r="AQ440" s="162"/>
      <c r="AR440" s="162"/>
      <c r="AU440" s="163"/>
      <c r="AV440" s="163"/>
      <c r="AX440" s="162"/>
      <c r="AY440" s="162"/>
      <c r="AZ440" s="162"/>
      <c r="BA440" s="17"/>
      <c r="BC440" s="123"/>
      <c r="BM440" s="161" t="s">
        <v>4050</v>
      </c>
    </row>
    <row r="441" spans="2:69" s="21" customFormat="1" ht="13.5" customHeight="1" x14ac:dyDescent="0.2">
      <c r="B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T441" s="127"/>
      <c r="AB441" s="127"/>
      <c r="AJ441" s="127"/>
      <c r="AM441" s="4"/>
      <c r="AN441" s="5"/>
      <c r="AO441" s="5"/>
      <c r="AQ441" s="162"/>
      <c r="AR441" s="162"/>
      <c r="AU441" s="163"/>
      <c r="AV441" s="163"/>
      <c r="AX441" s="162"/>
      <c r="AY441" s="162"/>
      <c r="AZ441" s="162"/>
      <c r="BA441" s="17"/>
      <c r="BC441" s="123"/>
      <c r="BM441" s="139"/>
    </row>
    <row r="442" spans="2:69" s="21" customFormat="1" ht="13.5" customHeight="1" x14ac:dyDescent="0.2">
      <c r="B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T442" s="127"/>
      <c r="AB442" s="127"/>
      <c r="AJ442" s="127"/>
      <c r="AM442" s="4"/>
      <c r="AN442" s="5"/>
      <c r="AO442" s="5"/>
      <c r="AQ442" s="162"/>
      <c r="AR442" s="162"/>
      <c r="AU442" s="163"/>
      <c r="AV442" s="163"/>
      <c r="AX442" s="162"/>
      <c r="AY442" s="162"/>
      <c r="AZ442" s="162"/>
      <c r="BA442" s="17"/>
      <c r="BC442" s="123"/>
      <c r="BM442" s="139"/>
    </row>
    <row r="443" spans="2:69" s="21" customFormat="1" ht="13.5" customHeight="1" x14ac:dyDescent="0.2">
      <c r="B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T443" s="127"/>
      <c r="AB443" s="127"/>
      <c r="AJ443" s="127"/>
      <c r="AM443" s="4"/>
      <c r="AN443" s="5"/>
      <c r="AO443" s="5"/>
      <c r="AQ443" s="162"/>
      <c r="AR443" s="162"/>
      <c r="AU443" s="163"/>
      <c r="AV443" s="163"/>
      <c r="AX443" s="162"/>
      <c r="AY443" s="162"/>
      <c r="AZ443" s="162"/>
      <c r="BA443" s="17"/>
      <c r="BC443" s="123"/>
      <c r="BM443" s="139"/>
    </row>
    <row r="444" spans="2:69" s="21" customFormat="1" ht="13.5" customHeight="1" x14ac:dyDescent="0.2">
      <c r="B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T444" s="127"/>
      <c r="AB444" s="127"/>
      <c r="AJ444" s="127"/>
      <c r="AM444" s="4"/>
      <c r="AN444" s="5"/>
      <c r="AO444" s="5"/>
      <c r="AQ444" s="162"/>
      <c r="AR444" s="162"/>
      <c r="AU444" s="163"/>
      <c r="AV444" s="163"/>
      <c r="AX444" s="162"/>
      <c r="AY444" s="162"/>
      <c r="AZ444" s="162"/>
      <c r="BA444" s="17"/>
      <c r="BC444" s="123"/>
      <c r="BM444" s="139"/>
    </row>
    <row r="445" spans="2:69" s="21" customFormat="1" ht="13.5" customHeight="1" x14ac:dyDescent="0.2">
      <c r="B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T445" s="127"/>
      <c r="AB445" s="127"/>
      <c r="AJ445" s="127"/>
      <c r="AM445" s="4"/>
      <c r="AN445" s="5"/>
      <c r="AO445" s="5"/>
      <c r="AQ445" s="162"/>
      <c r="AR445" s="162"/>
      <c r="AU445" s="163"/>
      <c r="AV445" s="163"/>
      <c r="AX445" s="162"/>
      <c r="AY445" s="162"/>
      <c r="AZ445" s="162"/>
      <c r="BA445" s="17"/>
      <c r="BC445" s="123"/>
      <c r="BM445" s="139"/>
    </row>
    <row r="446" spans="2:69" s="21" customFormat="1" ht="13.5" customHeight="1" x14ac:dyDescent="0.2">
      <c r="B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T446" s="127"/>
      <c r="AB446" s="127"/>
      <c r="AJ446" s="127"/>
      <c r="AM446" s="4"/>
      <c r="AN446" s="5"/>
      <c r="AO446" s="5"/>
      <c r="AQ446" s="162"/>
      <c r="AR446" s="162"/>
      <c r="AU446" s="163"/>
      <c r="AV446" s="163"/>
      <c r="AX446" s="162"/>
      <c r="AY446" s="162"/>
      <c r="AZ446" s="162"/>
      <c r="BA446" s="17"/>
      <c r="BC446" s="123"/>
      <c r="BM446" s="139"/>
    </row>
    <row r="447" spans="2:69" s="21" customFormat="1" ht="13.5" customHeight="1" x14ac:dyDescent="0.2">
      <c r="B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T447" s="127"/>
      <c r="AB447" s="127"/>
      <c r="AJ447" s="127"/>
      <c r="AM447" s="4"/>
      <c r="AN447" s="5"/>
      <c r="AO447" s="5"/>
      <c r="AQ447" s="162"/>
      <c r="AR447" s="162"/>
      <c r="AU447" s="163"/>
      <c r="AV447" s="163"/>
      <c r="AX447" s="162"/>
      <c r="AY447" s="162"/>
      <c r="AZ447" s="162"/>
      <c r="BA447" s="17"/>
      <c r="BC447" s="123"/>
      <c r="BM447" s="154"/>
    </row>
    <row r="448" spans="2:69" s="21" customFormat="1" ht="13.5" customHeight="1" x14ac:dyDescent="0.2">
      <c r="B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T448" s="127"/>
      <c r="AB448" s="127"/>
      <c r="AJ448" s="127"/>
      <c r="AM448" s="4"/>
      <c r="AN448" s="5"/>
      <c r="AO448" s="5"/>
      <c r="AQ448" s="162"/>
      <c r="AR448" s="162"/>
      <c r="AU448" s="163"/>
      <c r="AV448" s="163"/>
      <c r="AX448" s="162"/>
      <c r="AY448" s="162"/>
      <c r="AZ448" s="162"/>
      <c r="BA448" s="17"/>
      <c r="BC448" s="123"/>
      <c r="BM448" s="139"/>
    </row>
    <row r="449" spans="2:65" s="21" customFormat="1" ht="13.5" customHeight="1" x14ac:dyDescent="0.2">
      <c r="B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T449" s="127"/>
      <c r="AB449" s="127"/>
      <c r="AJ449" s="127"/>
      <c r="AM449" s="4"/>
      <c r="AN449" s="5"/>
      <c r="AO449" s="5"/>
      <c r="AQ449" s="162"/>
      <c r="AR449" s="162"/>
      <c r="AU449" s="163"/>
      <c r="AV449" s="163"/>
      <c r="AX449" s="162"/>
      <c r="AY449" s="162"/>
      <c r="AZ449" s="162"/>
      <c r="BA449" s="17"/>
      <c r="BC449" s="123"/>
      <c r="BM449" s="154"/>
    </row>
    <row r="450" spans="2:65" s="21" customFormat="1" ht="13.5" customHeight="1" x14ac:dyDescent="0.2">
      <c r="B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T450" s="127"/>
      <c r="AB450" s="127"/>
      <c r="AJ450" s="127"/>
      <c r="AM450" s="4"/>
      <c r="AN450" s="5"/>
      <c r="AO450" s="5"/>
      <c r="AQ450" s="162"/>
      <c r="AR450" s="162"/>
      <c r="AU450" s="163"/>
      <c r="AV450" s="163"/>
      <c r="AX450" s="162"/>
      <c r="AY450" s="162"/>
      <c r="AZ450" s="162"/>
      <c r="BA450" s="17"/>
      <c r="BC450" s="123"/>
      <c r="BM450" s="154"/>
    </row>
    <row r="451" spans="2:65" s="21" customFormat="1" ht="13.5" customHeight="1" x14ac:dyDescent="0.25">
      <c r="B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T451" s="127"/>
      <c r="AB451" s="127"/>
      <c r="AJ451" s="127"/>
      <c r="AM451" s="4"/>
      <c r="AN451" s="5"/>
      <c r="AO451" s="5"/>
      <c r="AQ451" s="162"/>
      <c r="AR451" s="162"/>
      <c r="AU451" s="163"/>
      <c r="AV451" s="163"/>
      <c r="AX451" s="162"/>
      <c r="AY451" s="162"/>
      <c r="AZ451" s="162"/>
      <c r="BA451" s="17"/>
      <c r="BC451" s="123"/>
      <c r="BM451" s="161"/>
    </row>
    <row r="452" spans="2:65" s="21" customFormat="1" ht="13.5" customHeight="1" x14ac:dyDescent="0.2">
      <c r="B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T452" s="127"/>
      <c r="AB452" s="127"/>
      <c r="AJ452" s="127"/>
      <c r="AM452" s="4"/>
      <c r="AN452" s="5"/>
      <c r="AO452" s="5"/>
      <c r="AQ452" s="162"/>
      <c r="AR452" s="162"/>
      <c r="AU452" s="163"/>
      <c r="AV452" s="163"/>
      <c r="AX452" s="162"/>
      <c r="AY452" s="162"/>
      <c r="AZ452" s="162"/>
      <c r="BA452" s="17"/>
      <c r="BC452" s="123"/>
      <c r="BM452" s="163"/>
    </row>
    <row r="453" spans="2:65" s="21" customFormat="1" ht="13.5" customHeight="1" x14ac:dyDescent="0.2">
      <c r="B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T453" s="127"/>
      <c r="AB453" s="127"/>
      <c r="AJ453" s="127"/>
      <c r="AM453" s="4"/>
      <c r="AN453" s="5"/>
      <c r="AO453" s="5"/>
      <c r="AQ453" s="162"/>
      <c r="AR453" s="162"/>
      <c r="AU453" s="163"/>
      <c r="AV453" s="163"/>
      <c r="AX453" s="162"/>
      <c r="AY453" s="162"/>
      <c r="AZ453" s="162"/>
      <c r="BA453" s="17"/>
      <c r="BC453" s="123"/>
      <c r="BM453" s="163"/>
    </row>
    <row r="454" spans="2:65" s="21" customFormat="1" ht="13.5" customHeight="1" x14ac:dyDescent="0.2">
      <c r="B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T454" s="127"/>
      <c r="AB454" s="127"/>
      <c r="AJ454" s="127"/>
      <c r="AM454" s="4"/>
      <c r="AN454" s="5"/>
      <c r="AO454" s="5"/>
      <c r="AQ454" s="162"/>
      <c r="AR454" s="162"/>
      <c r="AU454" s="163"/>
      <c r="AV454" s="163"/>
      <c r="AX454" s="162"/>
      <c r="AY454" s="162"/>
      <c r="AZ454" s="162"/>
      <c r="BA454" s="17"/>
      <c r="BC454" s="123"/>
      <c r="BM454" s="163"/>
    </row>
    <row r="455" spans="2:65" s="21" customFormat="1" ht="13.5" customHeight="1" x14ac:dyDescent="0.2">
      <c r="B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T455" s="127"/>
      <c r="AB455" s="127"/>
      <c r="AJ455" s="127"/>
      <c r="AM455" s="4"/>
      <c r="AN455" s="5"/>
      <c r="AO455" s="5"/>
      <c r="AQ455" s="162"/>
      <c r="AR455" s="162"/>
      <c r="AU455" s="163"/>
      <c r="AV455" s="163"/>
      <c r="AX455" s="162"/>
      <c r="AY455" s="162"/>
      <c r="AZ455" s="162"/>
      <c r="BA455" s="17"/>
      <c r="BC455" s="123"/>
      <c r="BM455" s="163"/>
    </row>
    <row r="456" spans="2:65" s="21" customFormat="1" ht="13.5" customHeight="1" x14ac:dyDescent="0.2">
      <c r="B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T456" s="127"/>
      <c r="AB456" s="127"/>
      <c r="AJ456" s="127"/>
      <c r="AM456" s="4"/>
      <c r="AN456" s="5"/>
      <c r="AO456" s="5"/>
      <c r="AQ456" s="162"/>
      <c r="AR456" s="162"/>
      <c r="AU456" s="163"/>
      <c r="AV456" s="163"/>
      <c r="AX456" s="162"/>
      <c r="AY456" s="162"/>
      <c r="AZ456" s="162"/>
      <c r="BA456" s="17"/>
      <c r="BC456" s="123"/>
      <c r="BM456" s="163"/>
    </row>
    <row r="457" spans="2:65" s="21" customFormat="1" ht="13.5" customHeight="1" x14ac:dyDescent="0.2">
      <c r="B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T457" s="127"/>
      <c r="AB457" s="127"/>
      <c r="AJ457" s="127"/>
      <c r="AM457" s="4"/>
      <c r="AN457" s="5"/>
      <c r="AO457" s="5"/>
      <c r="AQ457" s="162"/>
      <c r="AR457" s="162"/>
      <c r="AU457" s="163"/>
      <c r="AV457" s="163"/>
      <c r="AX457" s="162"/>
      <c r="AY457" s="162"/>
      <c r="AZ457" s="162"/>
      <c r="BA457" s="17"/>
      <c r="BC457" s="123"/>
      <c r="BM457" s="163"/>
    </row>
    <row r="458" spans="2:65" s="21" customFormat="1" ht="13.5" customHeight="1" x14ac:dyDescent="0.2">
      <c r="B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T458" s="127"/>
      <c r="AB458" s="127"/>
      <c r="AJ458" s="127"/>
      <c r="AM458" s="4"/>
      <c r="AN458" s="5"/>
      <c r="AO458" s="5"/>
      <c r="AQ458" s="162"/>
      <c r="AR458" s="162"/>
      <c r="AU458" s="163"/>
      <c r="AV458" s="163"/>
      <c r="AX458" s="162"/>
      <c r="AY458" s="162"/>
      <c r="AZ458" s="162"/>
      <c r="BA458" s="17"/>
      <c r="BC458" s="123"/>
      <c r="BM458" s="163"/>
    </row>
    <row r="459" spans="2:65" s="21" customFormat="1" ht="13.5" customHeight="1" x14ac:dyDescent="0.2">
      <c r="B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T459" s="127"/>
      <c r="AB459" s="127"/>
      <c r="AJ459" s="127"/>
      <c r="AM459" s="4"/>
      <c r="AN459" s="5"/>
      <c r="AO459" s="5"/>
      <c r="AQ459" s="162"/>
      <c r="AR459" s="162"/>
      <c r="AU459" s="163"/>
      <c r="AV459" s="163"/>
      <c r="AX459" s="162"/>
      <c r="AY459" s="162"/>
      <c r="AZ459" s="162"/>
      <c r="BA459" s="17"/>
      <c r="BC459" s="123"/>
      <c r="BM459" s="163"/>
    </row>
    <row r="460" spans="2:65" s="21" customFormat="1" ht="13.5" customHeight="1" x14ac:dyDescent="0.2">
      <c r="B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T460" s="127"/>
      <c r="AB460" s="127"/>
      <c r="AJ460" s="127"/>
      <c r="AM460" s="4"/>
      <c r="AN460" s="5"/>
      <c r="AO460" s="5"/>
      <c r="AQ460" s="162"/>
      <c r="AR460" s="162"/>
      <c r="AU460" s="163"/>
      <c r="AV460" s="163"/>
      <c r="AX460" s="162"/>
      <c r="AY460" s="162"/>
      <c r="AZ460" s="162"/>
      <c r="BA460" s="17"/>
      <c r="BC460" s="123"/>
      <c r="BM460" s="163"/>
    </row>
    <row r="461" spans="2:65" s="21" customFormat="1" ht="13.5" customHeight="1" x14ac:dyDescent="0.2">
      <c r="B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T461" s="127"/>
      <c r="AB461" s="127"/>
      <c r="AJ461" s="127"/>
      <c r="AM461" s="4"/>
      <c r="AN461" s="5"/>
      <c r="AO461" s="5"/>
      <c r="AQ461" s="162"/>
      <c r="AR461" s="162"/>
      <c r="AU461" s="163"/>
      <c r="AV461" s="163"/>
      <c r="AX461" s="162"/>
      <c r="AY461" s="162"/>
      <c r="AZ461" s="162"/>
      <c r="BA461" s="17"/>
      <c r="BC461" s="123"/>
      <c r="BM461" s="163"/>
    </row>
    <row r="462" spans="2:65" s="21" customFormat="1" ht="13.5" customHeight="1" x14ac:dyDescent="0.2">
      <c r="B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T462" s="127"/>
      <c r="AB462" s="127"/>
      <c r="AJ462" s="127"/>
      <c r="AM462" s="4"/>
      <c r="AN462" s="5"/>
      <c r="AO462" s="5"/>
      <c r="AQ462" s="162"/>
      <c r="AR462" s="162"/>
      <c r="AU462" s="163"/>
      <c r="AV462" s="163"/>
      <c r="AX462" s="162"/>
      <c r="AY462" s="162"/>
      <c r="AZ462" s="162"/>
      <c r="BA462" s="17"/>
      <c r="BC462" s="123"/>
      <c r="BM462" s="163"/>
    </row>
    <row r="463" spans="2:65" s="21" customFormat="1" ht="13.5" customHeight="1" x14ac:dyDescent="0.2">
      <c r="B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T463" s="127"/>
      <c r="AB463" s="127"/>
      <c r="AJ463" s="127"/>
      <c r="AM463" s="4"/>
      <c r="AN463" s="5"/>
      <c r="AO463" s="5"/>
      <c r="AQ463" s="162"/>
      <c r="AR463" s="162"/>
      <c r="AU463" s="163"/>
      <c r="AV463" s="163"/>
      <c r="AX463" s="162"/>
      <c r="AY463" s="162"/>
      <c r="AZ463" s="162"/>
      <c r="BA463" s="17"/>
      <c r="BC463" s="123"/>
      <c r="BM463" s="163"/>
    </row>
    <row r="464" spans="2:65" s="21" customFormat="1" ht="13.5" customHeight="1" x14ac:dyDescent="0.2">
      <c r="B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T464" s="127"/>
      <c r="AB464" s="127"/>
      <c r="AJ464" s="127"/>
      <c r="AM464" s="4"/>
      <c r="AN464" s="5"/>
      <c r="AO464" s="5"/>
      <c r="AQ464" s="162"/>
      <c r="AR464" s="162"/>
      <c r="AU464" s="163"/>
      <c r="AV464" s="163"/>
      <c r="AX464" s="162"/>
      <c r="AY464" s="162"/>
      <c r="AZ464" s="162"/>
      <c r="BA464" s="17"/>
      <c r="BC464" s="123"/>
      <c r="BM464" s="163"/>
    </row>
    <row r="465" spans="2:65" s="21" customFormat="1" ht="13.5" customHeight="1" x14ac:dyDescent="0.2">
      <c r="B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T465" s="127"/>
      <c r="AB465" s="127"/>
      <c r="AJ465" s="127"/>
      <c r="AM465" s="4"/>
      <c r="AN465" s="5"/>
      <c r="AO465" s="5"/>
      <c r="AQ465" s="162"/>
      <c r="AR465" s="162"/>
      <c r="AU465" s="163"/>
      <c r="AV465" s="163"/>
      <c r="AX465" s="162"/>
      <c r="AY465" s="162"/>
      <c r="AZ465" s="162"/>
      <c r="BA465" s="17"/>
      <c r="BC465" s="123"/>
      <c r="BM465" s="163"/>
    </row>
    <row r="466" spans="2:65" s="21" customFormat="1" ht="13.5" customHeight="1" x14ac:dyDescent="0.2">
      <c r="B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T466" s="127"/>
      <c r="AB466" s="127"/>
      <c r="AJ466" s="127"/>
      <c r="AM466" s="4"/>
      <c r="AN466" s="5"/>
      <c r="AO466" s="5"/>
      <c r="AQ466" s="162"/>
      <c r="AR466" s="162"/>
      <c r="AU466" s="163"/>
      <c r="AV466" s="163"/>
      <c r="AX466" s="162"/>
      <c r="AY466" s="162"/>
      <c r="AZ466" s="162"/>
      <c r="BA466" s="17"/>
      <c r="BC466" s="123"/>
      <c r="BM466" s="163"/>
    </row>
    <row r="467" spans="2:65" s="21" customFormat="1" ht="13.5" customHeight="1" x14ac:dyDescent="0.2">
      <c r="B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T467" s="127"/>
      <c r="AB467" s="127"/>
      <c r="AJ467" s="127"/>
      <c r="AM467" s="4"/>
      <c r="AN467" s="5"/>
      <c r="AO467" s="5"/>
      <c r="AQ467" s="162"/>
      <c r="AR467" s="162"/>
      <c r="AU467" s="163"/>
      <c r="AV467" s="163"/>
      <c r="AX467" s="162"/>
      <c r="AY467" s="162"/>
      <c r="AZ467" s="162"/>
      <c r="BA467" s="17"/>
      <c r="BC467" s="123"/>
      <c r="BM467" s="163"/>
    </row>
    <row r="468" spans="2:65" s="21" customFormat="1" ht="13.5" customHeight="1" x14ac:dyDescent="0.2">
      <c r="B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T468" s="127"/>
      <c r="AB468" s="127"/>
      <c r="AJ468" s="127"/>
      <c r="AM468" s="4"/>
      <c r="AN468" s="5"/>
      <c r="AO468" s="5"/>
      <c r="AQ468" s="162"/>
      <c r="AR468" s="162"/>
      <c r="AU468" s="163"/>
      <c r="AV468" s="163"/>
      <c r="AX468" s="162"/>
      <c r="AY468" s="162"/>
      <c r="AZ468" s="162"/>
      <c r="BA468" s="17"/>
      <c r="BC468" s="123"/>
      <c r="BM468" s="163"/>
    </row>
    <row r="469" spans="2:65" s="21" customFormat="1" ht="13.5" customHeight="1" x14ac:dyDescent="0.2">
      <c r="B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T469" s="127"/>
      <c r="AB469" s="127"/>
      <c r="AJ469" s="127"/>
      <c r="AM469" s="4"/>
      <c r="AN469" s="5"/>
      <c r="AO469" s="5"/>
      <c r="AQ469" s="162"/>
      <c r="AR469" s="162"/>
      <c r="AU469" s="163"/>
      <c r="AV469" s="163"/>
      <c r="AX469" s="162"/>
      <c r="AY469" s="162"/>
      <c r="AZ469" s="162"/>
      <c r="BA469" s="17"/>
      <c r="BC469" s="123"/>
      <c r="BM469" s="163"/>
    </row>
    <row r="470" spans="2:65" s="21" customFormat="1" ht="13.5" customHeight="1" x14ac:dyDescent="0.2">
      <c r="B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T470" s="127"/>
      <c r="AB470" s="127"/>
      <c r="AJ470" s="127"/>
      <c r="AM470" s="4"/>
      <c r="AN470" s="5"/>
      <c r="AO470" s="5"/>
      <c r="AQ470" s="162"/>
      <c r="AR470" s="162"/>
      <c r="AU470" s="163"/>
      <c r="AV470" s="163"/>
      <c r="AX470" s="162"/>
      <c r="AY470" s="162"/>
      <c r="AZ470" s="162"/>
      <c r="BA470" s="17"/>
      <c r="BC470" s="123"/>
      <c r="BM470" s="163"/>
    </row>
    <row r="471" spans="2:65" s="21" customFormat="1" ht="13.5" customHeight="1" x14ac:dyDescent="0.2">
      <c r="B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T471" s="127"/>
      <c r="AB471" s="127"/>
      <c r="AJ471" s="127"/>
      <c r="AM471" s="4"/>
      <c r="AN471" s="5"/>
      <c r="AO471" s="5"/>
      <c r="AQ471" s="162"/>
      <c r="AR471" s="162"/>
      <c r="AU471" s="163"/>
      <c r="AV471" s="163"/>
      <c r="AX471" s="162"/>
      <c r="AY471" s="162"/>
      <c r="AZ471" s="162"/>
      <c r="BA471" s="17"/>
      <c r="BC471" s="123"/>
      <c r="BM471" s="163"/>
    </row>
    <row r="472" spans="2:65" s="21" customFormat="1" ht="13.5" customHeight="1" x14ac:dyDescent="0.2">
      <c r="B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T472" s="127"/>
      <c r="AB472" s="127"/>
      <c r="AJ472" s="127"/>
      <c r="AM472" s="4"/>
      <c r="AN472" s="5"/>
      <c r="AO472" s="5"/>
      <c r="AQ472" s="162"/>
      <c r="AR472" s="162"/>
      <c r="AU472" s="164"/>
      <c r="AV472" s="164"/>
      <c r="AX472" s="162"/>
      <c r="AY472" s="162"/>
      <c r="AZ472" s="162"/>
      <c r="BA472" s="17"/>
      <c r="BC472" s="123"/>
      <c r="BM472" s="164"/>
    </row>
    <row r="473" spans="2:65" s="21" customFormat="1" ht="13.5" customHeight="1" x14ac:dyDescent="0.2">
      <c r="B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T473" s="127"/>
      <c r="AB473" s="127"/>
      <c r="AJ473" s="127"/>
      <c r="AM473" s="4"/>
      <c r="AN473" s="5"/>
      <c r="AO473" s="5"/>
      <c r="AQ473" s="162"/>
      <c r="AR473" s="162"/>
      <c r="AU473" s="164"/>
      <c r="AV473" s="164"/>
      <c r="AX473" s="162"/>
      <c r="AY473" s="162"/>
      <c r="AZ473" s="162"/>
      <c r="BA473" s="17"/>
      <c r="BC473" s="123"/>
      <c r="BM473" s="164"/>
    </row>
    <row r="474" spans="2:65" s="21" customFormat="1" ht="13.5" customHeight="1" x14ac:dyDescent="0.2">
      <c r="B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T474" s="127"/>
      <c r="AB474" s="127"/>
      <c r="AJ474" s="127"/>
      <c r="AM474" s="4"/>
      <c r="AN474" s="5"/>
      <c r="AO474" s="5"/>
      <c r="AQ474" s="162"/>
      <c r="AR474" s="162"/>
      <c r="AU474" s="164"/>
      <c r="AV474" s="164"/>
      <c r="AX474" s="162"/>
      <c r="AY474" s="162"/>
      <c r="AZ474" s="162"/>
      <c r="BA474" s="17"/>
      <c r="BC474" s="123"/>
      <c r="BM474" s="164"/>
    </row>
    <row r="475" spans="2:65" s="21" customFormat="1" ht="13.5" customHeight="1" x14ac:dyDescent="0.2">
      <c r="B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T475" s="127"/>
      <c r="AB475" s="127"/>
      <c r="AJ475" s="127"/>
      <c r="AM475" s="4"/>
      <c r="AN475" s="5"/>
      <c r="AO475" s="5"/>
      <c r="AQ475" s="162"/>
      <c r="AR475" s="162"/>
      <c r="AU475" s="164"/>
      <c r="AV475" s="164"/>
      <c r="AX475" s="162"/>
      <c r="AY475" s="162"/>
      <c r="AZ475" s="162"/>
      <c r="BA475" s="17"/>
      <c r="BC475" s="123"/>
      <c r="BM475" s="164"/>
    </row>
    <row r="476" spans="2:65" s="21" customFormat="1" ht="13.5" customHeight="1" x14ac:dyDescent="0.2">
      <c r="B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T476" s="127"/>
      <c r="AB476" s="127"/>
      <c r="AJ476" s="127"/>
      <c r="AM476" s="4"/>
      <c r="AN476" s="5"/>
      <c r="AO476" s="5"/>
      <c r="AQ476" s="162"/>
      <c r="AR476" s="162"/>
      <c r="AU476" s="164"/>
      <c r="AV476" s="164"/>
      <c r="AX476" s="162"/>
      <c r="AY476" s="162"/>
      <c r="AZ476" s="162"/>
      <c r="BA476" s="17"/>
      <c r="BC476" s="123"/>
      <c r="BM476" s="164"/>
    </row>
    <row r="477" spans="2:65" s="21" customFormat="1" ht="13.5" customHeight="1" x14ac:dyDescent="0.2">
      <c r="B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T477" s="127"/>
      <c r="AB477" s="127"/>
      <c r="AJ477" s="127"/>
      <c r="AM477" s="4"/>
      <c r="AN477" s="5"/>
      <c r="AO477" s="5"/>
      <c r="AQ477" s="162"/>
      <c r="AR477" s="162"/>
      <c r="AU477" s="164"/>
      <c r="AV477" s="164"/>
      <c r="AX477" s="162"/>
      <c r="AY477" s="162"/>
      <c r="AZ477" s="162"/>
      <c r="BA477" s="17"/>
      <c r="BC477" s="123"/>
      <c r="BM477" s="164"/>
    </row>
    <row r="478" spans="2:65" s="21" customFormat="1" ht="13.5" customHeight="1" x14ac:dyDescent="0.2">
      <c r="B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T478" s="127"/>
      <c r="AB478" s="127"/>
      <c r="AJ478" s="127"/>
      <c r="AM478" s="4"/>
      <c r="AN478" s="5"/>
      <c r="AO478" s="5"/>
      <c r="AQ478" s="162"/>
      <c r="AR478" s="162"/>
      <c r="AU478" s="164"/>
      <c r="AV478" s="164"/>
      <c r="AX478" s="162"/>
      <c r="AY478" s="162"/>
      <c r="AZ478" s="162"/>
      <c r="BA478" s="17"/>
      <c r="BC478" s="123"/>
      <c r="BM478" s="164"/>
    </row>
    <row r="479" spans="2:65" s="21" customFormat="1" ht="13.5" customHeight="1" x14ac:dyDescent="0.2">
      <c r="B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T479" s="127"/>
      <c r="AB479" s="127"/>
      <c r="AJ479" s="127"/>
      <c r="AM479" s="4"/>
      <c r="AN479" s="5"/>
      <c r="AO479" s="5"/>
      <c r="AQ479" s="162"/>
      <c r="AR479" s="162"/>
      <c r="AU479" s="164"/>
      <c r="AV479" s="164"/>
      <c r="AX479" s="162"/>
      <c r="AY479" s="162"/>
      <c r="AZ479" s="162"/>
      <c r="BA479" s="17"/>
      <c r="BC479" s="123"/>
      <c r="BM479" s="164"/>
    </row>
    <row r="480" spans="2:65" s="21" customFormat="1" ht="13.5" customHeight="1" x14ac:dyDescent="0.2">
      <c r="B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T480" s="127"/>
      <c r="AB480" s="127"/>
      <c r="AJ480" s="127"/>
      <c r="AM480" s="4"/>
      <c r="AN480" s="5"/>
      <c r="AO480" s="5"/>
      <c r="AQ480" s="162"/>
      <c r="AR480" s="162"/>
      <c r="AU480" s="164"/>
      <c r="AV480" s="164"/>
      <c r="AX480" s="162"/>
      <c r="AY480" s="162"/>
      <c r="AZ480" s="162"/>
      <c r="BA480" s="17"/>
      <c r="BC480" s="123"/>
      <c r="BM480" s="164"/>
    </row>
    <row r="481" spans="2:65" s="21" customFormat="1" ht="13.5" customHeight="1" x14ac:dyDescent="0.2">
      <c r="B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T481" s="127"/>
      <c r="AB481" s="127"/>
      <c r="AJ481" s="127"/>
      <c r="AM481" s="4"/>
      <c r="AN481" s="5"/>
      <c r="AO481" s="5"/>
      <c r="AQ481" s="162"/>
      <c r="AR481" s="162"/>
      <c r="AU481" s="164"/>
      <c r="AV481" s="164"/>
      <c r="AX481" s="162"/>
      <c r="AY481" s="162"/>
      <c r="AZ481" s="162"/>
      <c r="BA481" s="17"/>
      <c r="BC481" s="123"/>
      <c r="BM481" s="164"/>
    </row>
    <row r="482" spans="2:65" s="21" customFormat="1" ht="13.5" customHeight="1" x14ac:dyDescent="0.2">
      <c r="B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T482" s="127"/>
      <c r="AB482" s="127"/>
      <c r="AJ482" s="127"/>
      <c r="AM482" s="4"/>
      <c r="AN482" s="5"/>
      <c r="AO482" s="5"/>
      <c r="AQ482" s="162"/>
      <c r="AR482" s="162"/>
      <c r="AU482" s="164"/>
      <c r="AV482" s="164"/>
      <c r="AX482" s="162"/>
      <c r="AY482" s="162"/>
      <c r="AZ482" s="162"/>
      <c r="BA482" s="17"/>
      <c r="BC482" s="123"/>
      <c r="BM482" s="164"/>
    </row>
    <row r="483" spans="2:65" s="21" customFormat="1" ht="13.5" customHeight="1" x14ac:dyDescent="0.2">
      <c r="B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T483" s="127"/>
      <c r="AB483" s="127"/>
      <c r="AJ483" s="127"/>
      <c r="AM483" s="4"/>
      <c r="AN483" s="5"/>
      <c r="AO483" s="5"/>
      <c r="AQ483" s="162"/>
      <c r="AR483" s="162"/>
      <c r="AU483" s="164"/>
      <c r="AV483" s="164"/>
      <c r="AX483" s="162"/>
      <c r="AY483" s="162"/>
      <c r="AZ483" s="162"/>
      <c r="BA483" s="17"/>
      <c r="BC483" s="123"/>
      <c r="BM483" s="164"/>
    </row>
    <row r="484" spans="2:65" s="21" customFormat="1" ht="13.5" customHeight="1" x14ac:dyDescent="0.2">
      <c r="B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T484" s="127"/>
      <c r="AB484" s="127"/>
      <c r="AJ484" s="127"/>
      <c r="AM484" s="4"/>
      <c r="AN484" s="5"/>
      <c r="AO484" s="5"/>
      <c r="AQ484" s="162"/>
      <c r="AR484" s="162"/>
      <c r="AU484" s="164"/>
      <c r="AV484" s="164"/>
      <c r="AX484" s="162"/>
      <c r="AY484" s="162"/>
      <c r="AZ484" s="162"/>
      <c r="BA484" s="17"/>
      <c r="BC484" s="123"/>
      <c r="BM484" s="164"/>
    </row>
    <row r="485" spans="2:65" s="21" customFormat="1" ht="13.5" customHeight="1" x14ac:dyDescent="0.2">
      <c r="B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T485" s="127"/>
      <c r="AB485" s="127"/>
      <c r="AJ485" s="127"/>
      <c r="AM485" s="4"/>
      <c r="AN485" s="5"/>
      <c r="AO485" s="5"/>
      <c r="AQ485" s="162"/>
      <c r="AR485" s="162"/>
      <c r="AU485" s="164"/>
      <c r="AV485" s="164"/>
      <c r="AX485" s="162"/>
      <c r="AY485" s="162"/>
      <c r="AZ485" s="162"/>
      <c r="BA485" s="17"/>
      <c r="BC485" s="123"/>
      <c r="BM485" s="164"/>
    </row>
    <row r="486" spans="2:65" s="21" customFormat="1" ht="13.5" customHeight="1" x14ac:dyDescent="0.2">
      <c r="B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T486" s="127"/>
      <c r="AB486" s="127"/>
      <c r="AJ486" s="127"/>
      <c r="AM486" s="4"/>
      <c r="AN486" s="5"/>
      <c r="AO486" s="5"/>
      <c r="AQ486" s="162"/>
      <c r="AR486" s="162"/>
      <c r="AU486" s="164"/>
      <c r="AV486" s="164"/>
      <c r="AX486" s="162"/>
      <c r="AY486" s="162"/>
      <c r="AZ486" s="162"/>
      <c r="BA486" s="17"/>
      <c r="BC486" s="123"/>
      <c r="BM486" s="164"/>
    </row>
    <row r="487" spans="2:65" s="21" customFormat="1" ht="13.5" customHeight="1" x14ac:dyDescent="0.2">
      <c r="B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T487" s="127"/>
      <c r="AB487" s="127"/>
      <c r="AJ487" s="127"/>
      <c r="AM487" s="4"/>
      <c r="AN487" s="5"/>
      <c r="AO487" s="5"/>
      <c r="AQ487" s="162"/>
      <c r="AR487" s="162"/>
      <c r="AU487" s="164"/>
      <c r="AV487" s="164"/>
      <c r="AX487" s="162"/>
      <c r="AY487" s="162"/>
      <c r="AZ487" s="162"/>
      <c r="BA487" s="17"/>
      <c r="BC487" s="123"/>
      <c r="BM487" s="164"/>
    </row>
    <row r="488" spans="2:65" s="21" customFormat="1" x14ac:dyDescent="0.2">
      <c r="B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T488" s="127"/>
      <c r="AB488" s="127"/>
      <c r="AJ488" s="127"/>
      <c r="AM488" s="4"/>
      <c r="AN488" s="5"/>
      <c r="AO488" s="5"/>
      <c r="AQ488" s="162"/>
      <c r="AR488" s="162"/>
      <c r="AU488" s="164"/>
      <c r="AV488" s="164"/>
      <c r="AX488" s="162"/>
      <c r="AY488" s="162"/>
      <c r="AZ488" s="162"/>
      <c r="BA488" s="17"/>
      <c r="BC488" s="123"/>
      <c r="BM488" s="164"/>
    </row>
    <row r="489" spans="2:65" s="21" customFormat="1" x14ac:dyDescent="0.2">
      <c r="B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T489" s="127"/>
      <c r="AB489" s="127"/>
      <c r="AJ489" s="127"/>
      <c r="AM489" s="4"/>
      <c r="AN489" s="5"/>
      <c r="AO489" s="5"/>
      <c r="AQ489" s="25"/>
      <c r="AR489" s="25"/>
      <c r="AU489" s="165"/>
      <c r="AV489" s="165"/>
      <c r="AX489" s="25"/>
      <c r="AY489" s="25"/>
      <c r="AZ489" s="25"/>
      <c r="BA489" s="17"/>
      <c r="BC489" s="123"/>
      <c r="BM489" s="165"/>
    </row>
    <row r="490" spans="2:65" s="21" customFormat="1" x14ac:dyDescent="0.2">
      <c r="B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T490" s="127"/>
      <c r="AB490" s="127"/>
      <c r="AJ490" s="127"/>
      <c r="AM490" s="4"/>
      <c r="AN490" s="5"/>
      <c r="AO490" s="5"/>
      <c r="AQ490" s="25"/>
      <c r="AR490" s="25"/>
      <c r="AU490" s="165"/>
      <c r="AV490" s="165"/>
      <c r="AX490" s="25"/>
      <c r="AY490" s="25"/>
      <c r="AZ490" s="25"/>
      <c r="BA490" s="17"/>
      <c r="BC490" s="123"/>
      <c r="BM490" s="165"/>
    </row>
    <row r="491" spans="2:65" s="21" customFormat="1" x14ac:dyDescent="0.2">
      <c r="B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T491" s="127"/>
      <c r="AB491" s="127"/>
      <c r="AJ491" s="127"/>
      <c r="AM491" s="4"/>
      <c r="AN491" s="5"/>
      <c r="AO491" s="5"/>
      <c r="AQ491" s="25"/>
      <c r="AR491" s="25"/>
      <c r="AU491" s="165"/>
      <c r="AV491" s="165"/>
      <c r="AX491" s="25"/>
      <c r="AY491" s="25"/>
      <c r="AZ491" s="25"/>
      <c r="BA491" s="17"/>
      <c r="BC491" s="123"/>
      <c r="BM491" s="165"/>
    </row>
    <row r="492" spans="2:65" s="21" customFormat="1" x14ac:dyDescent="0.2">
      <c r="B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T492" s="127"/>
      <c r="AB492" s="127"/>
      <c r="AJ492" s="127"/>
      <c r="AM492" s="4"/>
      <c r="AN492" s="5"/>
      <c r="AO492" s="5"/>
      <c r="AQ492" s="25"/>
      <c r="AR492" s="25"/>
      <c r="AU492" s="165"/>
      <c r="AV492" s="165"/>
      <c r="AX492" s="25"/>
      <c r="AY492" s="25"/>
      <c r="AZ492" s="25"/>
      <c r="BA492" s="17"/>
      <c r="BC492" s="123"/>
      <c r="BM492" s="165"/>
    </row>
    <row r="493" spans="2:65" s="21" customFormat="1" x14ac:dyDescent="0.2">
      <c r="B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T493" s="127"/>
      <c r="AB493" s="127"/>
      <c r="AJ493" s="127"/>
      <c r="AM493" s="4"/>
      <c r="AN493" s="5"/>
      <c r="AO493" s="5"/>
      <c r="AQ493" s="25"/>
      <c r="AR493" s="25"/>
      <c r="AU493" s="165"/>
      <c r="AV493" s="165"/>
      <c r="AX493" s="25"/>
      <c r="AY493" s="25"/>
      <c r="AZ493" s="25"/>
      <c r="BA493" s="17"/>
      <c r="BC493" s="123"/>
      <c r="BM493" s="165"/>
    </row>
    <row r="494" spans="2:65" s="21" customFormat="1" x14ac:dyDescent="0.2">
      <c r="B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T494" s="127"/>
      <c r="AB494" s="127"/>
      <c r="AJ494" s="127"/>
      <c r="AM494" s="4"/>
      <c r="AN494" s="5"/>
      <c r="AO494" s="5"/>
      <c r="AQ494" s="25"/>
      <c r="AR494" s="25"/>
      <c r="AU494" s="165"/>
      <c r="AV494" s="165"/>
      <c r="AX494" s="25"/>
      <c r="AY494" s="25"/>
      <c r="AZ494" s="25"/>
      <c r="BA494" s="17"/>
      <c r="BC494" s="123"/>
      <c r="BM494" s="165"/>
    </row>
    <row r="495" spans="2:65" s="21" customFormat="1" x14ac:dyDescent="0.2">
      <c r="B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T495" s="127"/>
      <c r="AB495" s="127"/>
      <c r="AJ495" s="127"/>
      <c r="AM495" s="4"/>
      <c r="AN495" s="5"/>
      <c r="AO495" s="5"/>
      <c r="AQ495" s="25"/>
      <c r="AR495" s="25"/>
      <c r="AU495" s="165"/>
      <c r="AV495" s="165"/>
      <c r="AX495" s="25"/>
      <c r="AY495" s="25"/>
      <c r="AZ495" s="25"/>
      <c r="BA495" s="17"/>
      <c r="BC495" s="123"/>
      <c r="BM495" s="165"/>
    </row>
    <row r="496" spans="2:65" s="21" customFormat="1" x14ac:dyDescent="0.2">
      <c r="B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T496" s="127"/>
      <c r="AB496" s="127"/>
      <c r="AJ496" s="127"/>
      <c r="AM496" s="4"/>
      <c r="AN496" s="5"/>
      <c r="AO496" s="5"/>
      <c r="AQ496" s="25"/>
      <c r="AR496" s="25"/>
      <c r="AU496" s="165"/>
      <c r="AV496" s="165"/>
      <c r="AX496" s="25"/>
      <c r="AY496" s="25"/>
      <c r="AZ496" s="25"/>
      <c r="BA496" s="17"/>
      <c r="BC496" s="123"/>
      <c r="BM496" s="165"/>
    </row>
    <row r="497" spans="2:65" s="21" customFormat="1" x14ac:dyDescent="0.2">
      <c r="B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T497" s="127"/>
      <c r="AB497" s="127"/>
      <c r="AJ497" s="127"/>
      <c r="AM497" s="4"/>
      <c r="AN497" s="5"/>
      <c r="AO497" s="5"/>
      <c r="AQ497" s="25"/>
      <c r="AR497" s="25"/>
      <c r="AU497" s="165"/>
      <c r="AV497" s="165"/>
      <c r="AX497" s="25"/>
      <c r="AY497" s="25"/>
      <c r="AZ497" s="25"/>
      <c r="BA497" s="17"/>
      <c r="BC497" s="123"/>
      <c r="BM497" s="165"/>
    </row>
    <row r="498" spans="2:65" s="21" customFormat="1" x14ac:dyDescent="0.2">
      <c r="B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T498" s="127"/>
      <c r="AB498" s="127"/>
      <c r="AJ498" s="127"/>
      <c r="AM498" s="4"/>
      <c r="AN498" s="5"/>
      <c r="AO498" s="5"/>
      <c r="AQ498" s="25"/>
      <c r="AR498" s="25"/>
      <c r="AU498" s="165"/>
      <c r="AV498" s="165"/>
      <c r="AX498" s="25"/>
      <c r="AY498" s="25"/>
      <c r="AZ498" s="25"/>
      <c r="BA498" s="17"/>
      <c r="BC498" s="123"/>
      <c r="BM498" s="165"/>
    </row>
    <row r="499" spans="2:65" s="21" customFormat="1" x14ac:dyDescent="0.2">
      <c r="B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T499" s="127"/>
      <c r="AB499" s="127"/>
      <c r="AJ499" s="127"/>
      <c r="AM499" s="4"/>
      <c r="AN499" s="5"/>
      <c r="AO499" s="5"/>
      <c r="AQ499" s="25"/>
      <c r="AR499" s="25"/>
      <c r="AU499" s="165"/>
      <c r="AV499" s="165"/>
      <c r="AX499" s="25"/>
      <c r="AY499" s="25"/>
      <c r="AZ499" s="25"/>
      <c r="BA499" s="17"/>
      <c r="BC499" s="123"/>
      <c r="BM499" s="165"/>
    </row>
    <row r="500" spans="2:65" s="21" customFormat="1" x14ac:dyDescent="0.2">
      <c r="B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T500" s="127"/>
      <c r="AB500" s="127"/>
      <c r="AJ500" s="127"/>
      <c r="AM500" s="4"/>
      <c r="AN500" s="5"/>
      <c r="AO500" s="5"/>
      <c r="AQ500" s="25"/>
      <c r="AR500" s="25"/>
      <c r="AU500" s="165"/>
      <c r="AV500" s="165"/>
      <c r="AX500" s="25"/>
      <c r="AY500" s="25"/>
      <c r="AZ500" s="25"/>
      <c r="BA500" s="17"/>
      <c r="BC500" s="123"/>
      <c r="BM500" s="165"/>
    </row>
    <row r="501" spans="2:65" s="21" customFormat="1" x14ac:dyDescent="0.2">
      <c r="B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T501" s="127"/>
      <c r="AB501" s="127"/>
      <c r="AJ501" s="127"/>
      <c r="AM501" s="4"/>
      <c r="AN501" s="5"/>
      <c r="AO501" s="5"/>
      <c r="AQ501" s="25"/>
      <c r="AR501" s="25"/>
      <c r="AU501" s="165"/>
      <c r="AV501" s="165"/>
      <c r="AX501" s="25"/>
      <c r="AY501" s="25"/>
      <c r="AZ501" s="25"/>
      <c r="BA501" s="17"/>
      <c r="BC501" s="123"/>
      <c r="BM501" s="165"/>
    </row>
    <row r="502" spans="2:65" s="21" customFormat="1" x14ac:dyDescent="0.2">
      <c r="B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T502" s="127"/>
      <c r="AB502" s="127"/>
      <c r="AJ502" s="127"/>
      <c r="AM502" s="4"/>
      <c r="AN502" s="5"/>
      <c r="AO502" s="5"/>
      <c r="AQ502" s="25"/>
      <c r="AR502" s="25"/>
      <c r="AU502" s="165"/>
      <c r="AV502" s="165"/>
      <c r="AX502" s="25"/>
      <c r="AY502" s="25"/>
      <c r="AZ502" s="25"/>
      <c r="BA502" s="17"/>
      <c r="BC502" s="123"/>
      <c r="BM502" s="165"/>
    </row>
    <row r="503" spans="2:65" s="21" customFormat="1" x14ac:dyDescent="0.2">
      <c r="B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T503" s="127"/>
      <c r="AB503" s="127"/>
      <c r="AJ503" s="127"/>
      <c r="AM503" s="4"/>
      <c r="AN503" s="5"/>
      <c r="AO503" s="5"/>
      <c r="AQ503" s="25"/>
      <c r="AR503" s="25"/>
      <c r="AU503" s="165"/>
      <c r="AV503" s="165"/>
      <c r="AX503" s="25"/>
      <c r="AY503" s="25"/>
      <c r="AZ503" s="25"/>
      <c r="BA503" s="17"/>
      <c r="BC503" s="123"/>
      <c r="BM503" s="165"/>
    </row>
    <row r="504" spans="2:65" s="21" customFormat="1" x14ac:dyDescent="0.2">
      <c r="B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T504" s="127"/>
      <c r="AB504" s="127"/>
      <c r="AJ504" s="127"/>
      <c r="AM504" s="4"/>
      <c r="AN504" s="5"/>
      <c r="AO504" s="5"/>
      <c r="AQ504" s="25"/>
      <c r="AR504" s="25"/>
      <c r="AU504" s="165"/>
      <c r="AV504" s="165"/>
      <c r="AX504" s="25"/>
      <c r="AY504" s="25"/>
      <c r="AZ504" s="25"/>
      <c r="BA504" s="17"/>
      <c r="BC504" s="123"/>
      <c r="BM504" s="165"/>
    </row>
    <row r="505" spans="2:65" s="21" customFormat="1" x14ac:dyDescent="0.2">
      <c r="B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T505" s="127"/>
      <c r="AB505" s="127"/>
      <c r="AJ505" s="127"/>
      <c r="AM505" s="4"/>
      <c r="AN505" s="5"/>
      <c r="AO505" s="5"/>
      <c r="AQ505" s="25"/>
      <c r="AR505" s="25"/>
      <c r="AU505" s="165"/>
      <c r="AV505" s="165"/>
      <c r="AX505" s="25"/>
      <c r="AY505" s="25"/>
      <c r="AZ505" s="25"/>
      <c r="BA505" s="17"/>
      <c r="BC505" s="123"/>
      <c r="BM505" s="165"/>
    </row>
    <row r="506" spans="2:65" s="21" customFormat="1" x14ac:dyDescent="0.2">
      <c r="B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T506" s="127"/>
      <c r="AB506" s="127"/>
      <c r="AJ506" s="127"/>
      <c r="AM506" s="4"/>
      <c r="AN506" s="5"/>
      <c r="AO506" s="5"/>
      <c r="AQ506" s="25"/>
      <c r="AR506" s="25"/>
      <c r="AU506" s="165"/>
      <c r="AV506" s="165"/>
      <c r="AX506" s="25"/>
      <c r="AY506" s="25"/>
      <c r="AZ506" s="25"/>
      <c r="BA506" s="17"/>
      <c r="BC506" s="123"/>
      <c r="BM506" s="165"/>
    </row>
    <row r="507" spans="2:65" s="21" customFormat="1" x14ac:dyDescent="0.2">
      <c r="B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T507" s="127"/>
      <c r="AB507" s="127"/>
      <c r="AJ507" s="127"/>
      <c r="AM507" s="4"/>
      <c r="AN507" s="5"/>
      <c r="AO507" s="5"/>
      <c r="AQ507" s="25"/>
      <c r="AR507" s="25"/>
      <c r="AU507" s="165"/>
      <c r="AV507" s="165"/>
      <c r="AX507" s="25"/>
      <c r="AY507" s="25"/>
      <c r="AZ507" s="25"/>
      <c r="BA507" s="17"/>
      <c r="BC507" s="123"/>
      <c r="BM507" s="165"/>
    </row>
    <row r="508" spans="2:65" s="21" customFormat="1" x14ac:dyDescent="0.2">
      <c r="B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T508" s="127"/>
      <c r="AB508" s="127"/>
      <c r="AJ508" s="127"/>
      <c r="AM508" s="4"/>
      <c r="AN508" s="5"/>
      <c r="AO508" s="5"/>
      <c r="AQ508" s="25"/>
      <c r="AR508" s="25"/>
      <c r="AU508" s="165"/>
      <c r="AV508" s="165"/>
      <c r="AX508" s="25"/>
      <c r="AY508" s="25"/>
      <c r="AZ508" s="25"/>
      <c r="BA508" s="17"/>
      <c r="BC508" s="123"/>
      <c r="BM508" s="165"/>
    </row>
    <row r="509" spans="2:65" s="21" customFormat="1" x14ac:dyDescent="0.2">
      <c r="B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T509" s="127"/>
      <c r="AB509" s="127"/>
      <c r="AJ509" s="127"/>
      <c r="AM509" s="4"/>
      <c r="AN509" s="5"/>
      <c r="AO509" s="5"/>
      <c r="AQ509" s="25"/>
      <c r="AR509" s="25"/>
      <c r="AU509" s="165"/>
      <c r="AV509" s="165"/>
      <c r="AX509" s="25"/>
      <c r="AY509" s="25"/>
      <c r="AZ509" s="25"/>
      <c r="BA509" s="17"/>
      <c r="BC509" s="123"/>
      <c r="BM509" s="165"/>
    </row>
    <row r="510" spans="2:65" s="21" customFormat="1" x14ac:dyDescent="0.2">
      <c r="B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T510" s="127"/>
      <c r="AB510" s="127"/>
      <c r="AJ510" s="127"/>
      <c r="AM510" s="4"/>
      <c r="AN510" s="5"/>
      <c r="AO510" s="5"/>
      <c r="AQ510" s="25"/>
      <c r="AR510" s="25"/>
      <c r="AU510" s="165"/>
      <c r="AV510" s="165"/>
      <c r="AX510" s="25"/>
      <c r="AY510" s="25"/>
      <c r="AZ510" s="25"/>
      <c r="BA510" s="17"/>
      <c r="BC510" s="123"/>
      <c r="BM510" s="165"/>
    </row>
    <row r="511" spans="2:65" s="21" customFormat="1" x14ac:dyDescent="0.2">
      <c r="B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T511" s="127"/>
      <c r="AB511" s="127"/>
      <c r="AJ511" s="127"/>
      <c r="AM511" s="4"/>
      <c r="AN511" s="5"/>
      <c r="AO511" s="5"/>
      <c r="AQ511" s="25"/>
      <c r="AR511" s="25"/>
      <c r="AU511" s="165"/>
      <c r="AV511" s="165"/>
      <c r="AX511" s="25"/>
      <c r="AY511" s="25"/>
      <c r="AZ511" s="25"/>
      <c r="BA511" s="17"/>
      <c r="BC511" s="123"/>
      <c r="BM511" s="165"/>
    </row>
    <row r="512" spans="2:65" s="21" customFormat="1" x14ac:dyDescent="0.2">
      <c r="B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T512" s="127"/>
      <c r="AB512" s="127"/>
      <c r="AJ512" s="127"/>
      <c r="AM512" s="4"/>
      <c r="AN512" s="5"/>
      <c r="AO512" s="5"/>
      <c r="AQ512" s="25"/>
      <c r="AR512" s="25"/>
      <c r="AU512" s="165"/>
      <c r="AV512" s="165"/>
      <c r="AX512" s="25"/>
      <c r="AY512" s="25"/>
      <c r="AZ512" s="25"/>
      <c r="BA512" s="17"/>
      <c r="BC512" s="123"/>
      <c r="BM512" s="165"/>
    </row>
    <row r="513" spans="2:65" s="21" customFormat="1" x14ac:dyDescent="0.2">
      <c r="B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T513" s="127"/>
      <c r="AB513" s="127"/>
      <c r="AJ513" s="127"/>
      <c r="AM513" s="4"/>
      <c r="AN513" s="5"/>
      <c r="AO513" s="5"/>
      <c r="AQ513" s="25"/>
      <c r="AR513" s="25"/>
      <c r="AU513" s="165"/>
      <c r="AV513" s="165"/>
      <c r="AX513" s="25"/>
      <c r="AY513" s="25"/>
      <c r="AZ513" s="25"/>
      <c r="BA513" s="17"/>
      <c r="BC513" s="123"/>
      <c r="BM513" s="165"/>
    </row>
    <row r="514" spans="2:65" s="21" customFormat="1" x14ac:dyDescent="0.2">
      <c r="B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T514" s="127"/>
      <c r="AB514" s="127"/>
      <c r="AJ514" s="127"/>
      <c r="AM514" s="4"/>
      <c r="AN514" s="5"/>
      <c r="AO514" s="5"/>
      <c r="AQ514" s="25"/>
      <c r="AR514" s="25"/>
      <c r="AU514" s="165"/>
      <c r="AV514" s="165"/>
      <c r="AX514" s="25"/>
      <c r="AY514" s="25"/>
      <c r="AZ514" s="25"/>
      <c r="BA514" s="17"/>
      <c r="BC514" s="123"/>
      <c r="BM514" s="165"/>
    </row>
    <row r="515" spans="2:65" s="21" customFormat="1" x14ac:dyDescent="0.2">
      <c r="B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T515" s="127"/>
      <c r="AB515" s="127"/>
      <c r="AJ515" s="127"/>
      <c r="AM515" s="4"/>
      <c r="AN515" s="5"/>
      <c r="AO515" s="5"/>
      <c r="AQ515" s="25"/>
      <c r="AR515" s="25"/>
      <c r="AU515" s="165"/>
      <c r="AV515" s="165"/>
      <c r="AX515" s="25"/>
      <c r="AY515" s="25"/>
      <c r="AZ515" s="25"/>
      <c r="BA515" s="17"/>
      <c r="BC515" s="123"/>
      <c r="BM515" s="165"/>
    </row>
    <row r="516" spans="2:65" s="21" customFormat="1" x14ac:dyDescent="0.2">
      <c r="B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T516" s="127"/>
      <c r="AB516" s="127"/>
      <c r="AJ516" s="127"/>
      <c r="AM516" s="4"/>
      <c r="AN516" s="5"/>
      <c r="AO516" s="5"/>
      <c r="AQ516" s="25"/>
      <c r="AR516" s="25"/>
      <c r="AU516" s="165"/>
      <c r="AV516" s="165"/>
      <c r="AX516" s="25"/>
      <c r="AY516" s="25"/>
      <c r="AZ516" s="25"/>
      <c r="BA516" s="17"/>
      <c r="BC516" s="123"/>
      <c r="BM516" s="165"/>
    </row>
    <row r="517" spans="2:65" s="21" customFormat="1" x14ac:dyDescent="0.2">
      <c r="B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T517" s="127"/>
      <c r="AB517" s="127"/>
      <c r="AJ517" s="127"/>
      <c r="AM517" s="4"/>
      <c r="AN517" s="5"/>
      <c r="AO517" s="5"/>
      <c r="AQ517" s="25"/>
      <c r="AR517" s="25"/>
      <c r="AU517" s="165"/>
      <c r="AV517" s="165"/>
      <c r="AX517" s="25"/>
      <c r="AY517" s="25"/>
      <c r="AZ517" s="25"/>
      <c r="BA517" s="17"/>
      <c r="BC517" s="123"/>
      <c r="BM517" s="165"/>
    </row>
    <row r="518" spans="2:65" s="21" customFormat="1" x14ac:dyDescent="0.2">
      <c r="B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T518" s="127"/>
      <c r="AB518" s="127"/>
      <c r="AJ518" s="127"/>
      <c r="AM518" s="4"/>
      <c r="AN518" s="5"/>
      <c r="AO518" s="5"/>
      <c r="AQ518" s="25"/>
      <c r="AR518" s="25"/>
      <c r="AU518" s="165"/>
      <c r="AV518" s="165"/>
      <c r="AX518" s="25"/>
      <c r="AY518" s="25"/>
      <c r="AZ518" s="25"/>
      <c r="BA518" s="17"/>
      <c r="BC518" s="123"/>
      <c r="BM518" s="165"/>
    </row>
    <row r="519" spans="2:65" s="21" customFormat="1" x14ac:dyDescent="0.2">
      <c r="B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T519" s="127"/>
      <c r="AB519" s="127"/>
      <c r="AJ519" s="127"/>
      <c r="AM519" s="4"/>
      <c r="AN519" s="5"/>
      <c r="AO519" s="5"/>
      <c r="AQ519" s="25"/>
      <c r="AR519" s="25"/>
      <c r="AU519" s="165"/>
      <c r="AV519" s="165"/>
      <c r="AX519" s="25"/>
      <c r="AY519" s="25"/>
      <c r="AZ519" s="25"/>
      <c r="BA519" s="17"/>
      <c r="BC519" s="123"/>
      <c r="BM519" s="165"/>
    </row>
    <row r="520" spans="2:65" s="21" customFormat="1" x14ac:dyDescent="0.2">
      <c r="B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T520" s="127"/>
      <c r="AB520" s="127"/>
      <c r="AJ520" s="127"/>
      <c r="AM520" s="4"/>
      <c r="AN520" s="5"/>
      <c r="AO520" s="5"/>
      <c r="AQ520" s="25"/>
      <c r="AR520" s="25"/>
      <c r="AU520" s="165"/>
      <c r="AV520" s="165"/>
      <c r="AX520" s="25"/>
      <c r="AY520" s="25"/>
      <c r="AZ520" s="25"/>
      <c r="BA520" s="17"/>
      <c r="BC520" s="123"/>
      <c r="BM520" s="165"/>
    </row>
    <row r="521" spans="2:65" s="21" customFormat="1" x14ac:dyDescent="0.2">
      <c r="B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T521" s="127"/>
      <c r="AB521" s="127"/>
      <c r="AJ521" s="127"/>
      <c r="AM521" s="4"/>
      <c r="AN521" s="5"/>
      <c r="AO521" s="5"/>
      <c r="AQ521" s="25"/>
      <c r="AR521" s="25"/>
      <c r="AU521" s="165"/>
      <c r="AV521" s="165"/>
      <c r="AX521" s="25"/>
      <c r="AY521" s="25"/>
      <c r="AZ521" s="25"/>
      <c r="BA521" s="17"/>
      <c r="BC521" s="123"/>
      <c r="BM521" s="165"/>
    </row>
    <row r="522" spans="2:65" s="21" customFormat="1" x14ac:dyDescent="0.2">
      <c r="B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T522" s="127"/>
      <c r="AB522" s="127"/>
      <c r="AJ522" s="127"/>
      <c r="AM522" s="4"/>
      <c r="AN522" s="5"/>
      <c r="AO522" s="5"/>
      <c r="AQ522" s="25"/>
      <c r="AR522" s="25"/>
      <c r="AU522" s="165"/>
      <c r="AV522" s="165"/>
      <c r="AX522" s="25"/>
      <c r="AY522" s="25"/>
      <c r="AZ522" s="25"/>
      <c r="BA522" s="17"/>
      <c r="BC522" s="123"/>
      <c r="BM522" s="165"/>
    </row>
    <row r="523" spans="2:65" s="21" customFormat="1" x14ac:dyDescent="0.2">
      <c r="B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T523" s="127"/>
      <c r="AB523" s="127"/>
      <c r="AJ523" s="127"/>
      <c r="AM523" s="4"/>
      <c r="AN523" s="5"/>
      <c r="AO523" s="5"/>
      <c r="AQ523" s="25"/>
      <c r="AR523" s="25"/>
      <c r="AU523" s="165"/>
      <c r="AV523" s="165"/>
      <c r="AX523" s="25"/>
      <c r="AY523" s="25"/>
      <c r="AZ523" s="25"/>
      <c r="BA523" s="17"/>
      <c r="BC523" s="123"/>
      <c r="BM523" s="165"/>
    </row>
    <row r="524" spans="2:65" s="21" customFormat="1" x14ac:dyDescent="0.2">
      <c r="B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T524" s="127"/>
      <c r="AB524" s="127"/>
      <c r="AJ524" s="127"/>
      <c r="AM524" s="4"/>
      <c r="AN524" s="5"/>
      <c r="AO524" s="5"/>
      <c r="AQ524" s="25"/>
      <c r="AR524" s="25"/>
      <c r="AU524" s="165"/>
      <c r="AV524" s="165"/>
      <c r="AX524" s="25"/>
      <c r="AY524" s="25"/>
      <c r="AZ524" s="25"/>
      <c r="BA524" s="17"/>
      <c r="BC524" s="123"/>
      <c r="BM524" s="165"/>
    </row>
    <row r="525" spans="2:65" s="21" customFormat="1" x14ac:dyDescent="0.2">
      <c r="B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T525" s="127"/>
      <c r="AB525" s="127"/>
      <c r="AJ525" s="127"/>
      <c r="AM525" s="4"/>
      <c r="AN525" s="5"/>
      <c r="AO525" s="5"/>
      <c r="AQ525" s="25"/>
      <c r="AR525" s="25"/>
      <c r="AU525" s="165"/>
      <c r="AV525" s="165"/>
      <c r="AX525" s="25"/>
      <c r="AY525" s="25"/>
      <c r="AZ525" s="25"/>
      <c r="BA525" s="17"/>
      <c r="BC525" s="123"/>
      <c r="BM525" s="165"/>
    </row>
    <row r="526" spans="2:65" s="21" customFormat="1" x14ac:dyDescent="0.2">
      <c r="B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T526" s="127"/>
      <c r="AB526" s="127"/>
      <c r="AJ526" s="127"/>
      <c r="AM526" s="4"/>
      <c r="AN526" s="5"/>
      <c r="AO526" s="5"/>
      <c r="AQ526" s="25"/>
      <c r="AR526" s="25"/>
      <c r="AU526" s="165"/>
      <c r="AV526" s="165"/>
      <c r="AX526" s="25"/>
      <c r="AY526" s="25"/>
      <c r="AZ526" s="25"/>
      <c r="BA526" s="17"/>
      <c r="BC526" s="123"/>
      <c r="BM526" s="165"/>
    </row>
    <row r="527" spans="2:65" s="21" customFormat="1" x14ac:dyDescent="0.2">
      <c r="B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T527" s="127"/>
      <c r="AB527" s="127"/>
      <c r="AJ527" s="127"/>
      <c r="AM527" s="4"/>
      <c r="AN527" s="5"/>
      <c r="AO527" s="5"/>
      <c r="AQ527" s="25"/>
      <c r="AR527" s="25"/>
      <c r="AU527" s="165"/>
      <c r="AV527" s="165"/>
      <c r="AX527" s="25"/>
      <c r="AY527" s="25"/>
      <c r="AZ527" s="25"/>
      <c r="BA527" s="17"/>
      <c r="BC527" s="123"/>
      <c r="BM527" s="165"/>
    </row>
    <row r="528" spans="2:65" s="21" customFormat="1" x14ac:dyDescent="0.2">
      <c r="B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T528" s="127"/>
      <c r="AB528" s="127"/>
      <c r="AJ528" s="127"/>
      <c r="AM528" s="4"/>
      <c r="AN528" s="5"/>
      <c r="AO528" s="5"/>
      <c r="AQ528" s="25"/>
      <c r="AR528" s="25"/>
      <c r="AU528" s="165"/>
      <c r="AV528" s="165"/>
      <c r="AX528" s="25"/>
      <c r="AY528" s="25"/>
      <c r="AZ528" s="25"/>
      <c r="BA528" s="17"/>
      <c r="BC528" s="123"/>
      <c r="BM528" s="165"/>
    </row>
    <row r="529" spans="2:65" s="21" customFormat="1" x14ac:dyDescent="0.2">
      <c r="B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T529" s="127"/>
      <c r="AB529" s="127"/>
      <c r="AJ529" s="127"/>
      <c r="AM529" s="4"/>
      <c r="AN529" s="5"/>
      <c r="AO529" s="5"/>
      <c r="AQ529" s="25"/>
      <c r="AR529" s="25"/>
      <c r="AU529" s="165"/>
      <c r="AV529" s="165"/>
      <c r="AX529" s="25"/>
      <c r="AY529" s="25"/>
      <c r="AZ529" s="25"/>
      <c r="BA529" s="17"/>
      <c r="BC529" s="123"/>
      <c r="BM529" s="165"/>
    </row>
    <row r="530" spans="2:65" s="21" customFormat="1" x14ac:dyDescent="0.2">
      <c r="B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T530" s="127"/>
      <c r="AB530" s="127"/>
      <c r="AJ530" s="127"/>
      <c r="AM530" s="4"/>
      <c r="AN530" s="5"/>
      <c r="AO530" s="5"/>
      <c r="AQ530" s="25"/>
      <c r="AR530" s="25"/>
      <c r="AU530" s="165"/>
      <c r="AV530" s="165"/>
      <c r="AX530" s="25"/>
      <c r="AY530" s="25"/>
      <c r="AZ530" s="25"/>
      <c r="BA530" s="17"/>
      <c r="BC530" s="123"/>
      <c r="BM530" s="165"/>
    </row>
    <row r="531" spans="2:65" s="21" customFormat="1" x14ac:dyDescent="0.2">
      <c r="B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T531" s="127"/>
      <c r="AB531" s="127"/>
      <c r="AJ531" s="127"/>
      <c r="AM531" s="4"/>
      <c r="AN531" s="5"/>
      <c r="AO531" s="5"/>
      <c r="AQ531" s="25"/>
      <c r="AR531" s="25"/>
      <c r="AU531" s="165"/>
      <c r="AV531" s="165"/>
      <c r="AX531" s="25"/>
      <c r="AY531" s="25"/>
      <c r="AZ531" s="25"/>
      <c r="BA531" s="17"/>
      <c r="BC531" s="123"/>
      <c r="BM531" s="165"/>
    </row>
    <row r="532" spans="2:65" s="21" customFormat="1" x14ac:dyDescent="0.2">
      <c r="B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T532" s="127"/>
      <c r="AB532" s="127"/>
      <c r="AJ532" s="127"/>
      <c r="AM532" s="4"/>
      <c r="AN532" s="5"/>
      <c r="AO532" s="5"/>
      <c r="AQ532" s="25"/>
      <c r="AR532" s="25"/>
      <c r="AU532" s="165"/>
      <c r="AV532" s="165"/>
      <c r="AX532" s="25"/>
      <c r="AY532" s="25"/>
      <c r="AZ532" s="25"/>
      <c r="BA532" s="17"/>
      <c r="BC532" s="123"/>
      <c r="BM532" s="165"/>
    </row>
    <row r="533" spans="2:65" s="21" customFormat="1" x14ac:dyDescent="0.2">
      <c r="B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T533" s="127"/>
      <c r="AB533" s="127"/>
      <c r="AJ533" s="127"/>
      <c r="AM533" s="4"/>
      <c r="AN533" s="5"/>
      <c r="AO533" s="5"/>
      <c r="AQ533" s="25"/>
      <c r="AR533" s="25"/>
      <c r="AU533" s="165"/>
      <c r="AV533" s="165"/>
      <c r="AX533" s="25"/>
      <c r="AY533" s="25"/>
      <c r="AZ533" s="25"/>
      <c r="BA533" s="17"/>
      <c r="BC533" s="123"/>
      <c r="BM533" s="165"/>
    </row>
    <row r="534" spans="2:65" s="21" customFormat="1" x14ac:dyDescent="0.2">
      <c r="B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T534" s="127"/>
      <c r="AB534" s="127"/>
      <c r="AJ534" s="127"/>
      <c r="AM534" s="4"/>
      <c r="AN534" s="5"/>
      <c r="AO534" s="5"/>
      <c r="AQ534" s="25"/>
      <c r="AR534" s="25"/>
      <c r="AU534" s="165"/>
      <c r="AV534" s="165"/>
      <c r="AX534" s="25"/>
      <c r="AY534" s="25"/>
      <c r="AZ534" s="25"/>
      <c r="BA534" s="17"/>
      <c r="BC534" s="123"/>
      <c r="BM534" s="165"/>
    </row>
    <row r="535" spans="2:65" s="21" customFormat="1" x14ac:dyDescent="0.2">
      <c r="B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T535" s="127"/>
      <c r="AB535" s="127"/>
      <c r="AJ535" s="127"/>
      <c r="AM535" s="4"/>
      <c r="AN535" s="5"/>
      <c r="AO535" s="5"/>
      <c r="AQ535" s="25"/>
      <c r="AR535" s="25"/>
      <c r="AU535" s="165"/>
      <c r="AV535" s="165"/>
      <c r="AX535" s="25"/>
      <c r="AY535" s="25"/>
      <c r="AZ535" s="25"/>
      <c r="BA535" s="17"/>
      <c r="BC535" s="123"/>
      <c r="BM535" s="165"/>
    </row>
    <row r="536" spans="2:65" s="21" customFormat="1" x14ac:dyDescent="0.2">
      <c r="B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T536" s="127"/>
      <c r="AB536" s="127"/>
      <c r="AJ536" s="127"/>
      <c r="AM536" s="4"/>
      <c r="AN536" s="5"/>
      <c r="AO536" s="5"/>
      <c r="AQ536" s="25"/>
      <c r="AR536" s="25"/>
      <c r="AU536" s="165"/>
      <c r="AV536" s="165"/>
      <c r="AX536" s="25"/>
      <c r="AY536" s="25"/>
      <c r="AZ536" s="25"/>
      <c r="BA536" s="17"/>
      <c r="BC536" s="123"/>
      <c r="BM536" s="165"/>
    </row>
    <row r="537" spans="2:65" s="21" customFormat="1" x14ac:dyDescent="0.2">
      <c r="B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T537" s="127"/>
      <c r="AB537" s="127"/>
      <c r="AJ537" s="127"/>
      <c r="AM537" s="4"/>
      <c r="AN537" s="5"/>
      <c r="AO537" s="5"/>
      <c r="AQ537" s="25"/>
      <c r="AR537" s="25"/>
      <c r="AU537" s="165"/>
      <c r="AV537" s="165"/>
      <c r="AX537" s="25"/>
      <c r="AY537" s="25"/>
      <c r="AZ537" s="25"/>
      <c r="BA537" s="17"/>
      <c r="BC537" s="123"/>
      <c r="BM537" s="165"/>
    </row>
    <row r="538" spans="2:65" s="21" customFormat="1" x14ac:dyDescent="0.2">
      <c r="B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T538" s="127"/>
      <c r="AB538" s="127"/>
      <c r="AJ538" s="127"/>
      <c r="AM538" s="4"/>
      <c r="AN538" s="5"/>
      <c r="AO538" s="5"/>
      <c r="AQ538" s="25"/>
      <c r="AR538" s="25"/>
      <c r="AU538" s="165"/>
      <c r="AV538" s="165"/>
      <c r="AX538" s="25"/>
      <c r="AY538" s="25"/>
      <c r="AZ538" s="25"/>
      <c r="BA538" s="17"/>
      <c r="BC538" s="123"/>
      <c r="BM538" s="165"/>
    </row>
    <row r="539" spans="2:65" s="21" customFormat="1" x14ac:dyDescent="0.2">
      <c r="B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T539" s="127"/>
      <c r="AB539" s="127"/>
      <c r="AJ539" s="127"/>
      <c r="AM539" s="4"/>
      <c r="AN539" s="5"/>
      <c r="AO539" s="5"/>
      <c r="AQ539" s="25"/>
      <c r="AR539" s="25"/>
      <c r="AU539" s="165"/>
      <c r="AV539" s="165"/>
      <c r="AX539" s="25"/>
      <c r="AY539" s="25"/>
      <c r="AZ539" s="25"/>
      <c r="BA539" s="17"/>
      <c r="BC539" s="123"/>
      <c r="BM539" s="165"/>
    </row>
    <row r="540" spans="2:65" s="21" customFormat="1" x14ac:dyDescent="0.2">
      <c r="B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T540" s="127"/>
      <c r="AB540" s="127"/>
      <c r="AJ540" s="127"/>
      <c r="AM540" s="4"/>
      <c r="AN540" s="5"/>
      <c r="AO540" s="5"/>
      <c r="AQ540" s="25"/>
      <c r="AR540" s="25"/>
      <c r="AU540" s="165"/>
      <c r="AV540" s="165"/>
      <c r="AX540" s="25"/>
      <c r="AY540" s="25"/>
      <c r="AZ540" s="25"/>
      <c r="BA540" s="17"/>
      <c r="BC540" s="123"/>
      <c r="BM540" s="165"/>
    </row>
    <row r="541" spans="2:65" s="21" customFormat="1" x14ac:dyDescent="0.2">
      <c r="B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T541" s="127"/>
      <c r="AB541" s="127"/>
      <c r="AJ541" s="127"/>
      <c r="AM541" s="4"/>
      <c r="AN541" s="5"/>
      <c r="AO541" s="5"/>
      <c r="AQ541" s="25"/>
      <c r="AR541" s="25"/>
      <c r="AU541" s="165"/>
      <c r="AV541" s="165"/>
      <c r="AX541" s="25"/>
      <c r="AY541" s="25"/>
      <c r="AZ541" s="25"/>
      <c r="BA541" s="17"/>
      <c r="BC541" s="123"/>
      <c r="BM541" s="165"/>
    </row>
    <row r="542" spans="2:65" s="21" customFormat="1" x14ac:dyDescent="0.2">
      <c r="B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T542" s="127"/>
      <c r="AB542" s="127"/>
      <c r="AJ542" s="127"/>
      <c r="AM542" s="4"/>
      <c r="AN542" s="5"/>
      <c r="AO542" s="5"/>
      <c r="AQ542" s="25"/>
      <c r="AR542" s="25"/>
      <c r="AU542" s="165"/>
      <c r="AV542" s="165"/>
      <c r="AX542" s="25"/>
      <c r="AY542" s="25"/>
      <c r="AZ542" s="25"/>
      <c r="BA542" s="17"/>
      <c r="BC542" s="123"/>
      <c r="BM542" s="165"/>
    </row>
    <row r="543" spans="2:65" s="21" customFormat="1" x14ac:dyDescent="0.2">
      <c r="B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T543" s="127"/>
      <c r="AB543" s="127"/>
      <c r="AJ543" s="127"/>
      <c r="AM543" s="4"/>
      <c r="AN543" s="5"/>
      <c r="AO543" s="5"/>
      <c r="AQ543" s="25"/>
      <c r="AR543" s="25"/>
      <c r="AU543" s="165"/>
      <c r="AV543" s="165"/>
      <c r="AX543" s="25"/>
      <c r="AY543" s="25"/>
      <c r="AZ543" s="25"/>
      <c r="BA543" s="17"/>
      <c r="BC543" s="123"/>
      <c r="BM543" s="165"/>
    </row>
    <row r="544" spans="2:65" s="21" customFormat="1" x14ac:dyDescent="0.2">
      <c r="B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T544" s="127"/>
      <c r="AB544" s="127"/>
      <c r="AJ544" s="127"/>
      <c r="AM544" s="4"/>
      <c r="AN544" s="5"/>
      <c r="AO544" s="5"/>
      <c r="AQ544" s="25"/>
      <c r="AR544" s="25"/>
      <c r="AU544" s="165"/>
      <c r="AV544" s="165"/>
      <c r="AX544" s="25"/>
      <c r="AY544" s="25"/>
      <c r="AZ544" s="25"/>
      <c r="BA544" s="17"/>
      <c r="BC544" s="123"/>
      <c r="BM544" s="165"/>
    </row>
    <row r="545" spans="2:65" s="21" customFormat="1" x14ac:dyDescent="0.2">
      <c r="B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T545" s="127"/>
      <c r="AB545" s="127"/>
      <c r="AJ545" s="127"/>
      <c r="AM545" s="4"/>
      <c r="AN545" s="5"/>
      <c r="AO545" s="5"/>
      <c r="AQ545" s="25"/>
      <c r="AR545" s="25"/>
      <c r="AU545" s="165"/>
      <c r="AV545" s="165"/>
      <c r="AX545" s="25"/>
      <c r="AY545" s="25"/>
      <c r="AZ545" s="25"/>
      <c r="BA545" s="17"/>
      <c r="BC545" s="123"/>
      <c r="BM545" s="165"/>
    </row>
    <row r="546" spans="2:65" s="21" customFormat="1" x14ac:dyDescent="0.2">
      <c r="B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T546" s="127"/>
      <c r="AB546" s="127"/>
      <c r="AJ546" s="127"/>
      <c r="AM546" s="4"/>
      <c r="AN546" s="5"/>
      <c r="AO546" s="5"/>
      <c r="AQ546" s="25"/>
      <c r="AR546" s="25"/>
      <c r="AU546" s="165"/>
      <c r="AV546" s="165"/>
      <c r="AX546" s="25"/>
      <c r="AY546" s="25"/>
      <c r="AZ546" s="25"/>
      <c r="BA546" s="17"/>
      <c r="BC546" s="123"/>
      <c r="BM546" s="165"/>
    </row>
    <row r="547" spans="2:65" s="21" customFormat="1" x14ac:dyDescent="0.2">
      <c r="B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T547" s="127"/>
      <c r="AB547" s="127"/>
      <c r="AJ547" s="127"/>
      <c r="AM547" s="4"/>
      <c r="AN547" s="5"/>
      <c r="AO547" s="5"/>
      <c r="AQ547" s="25"/>
      <c r="AR547" s="25"/>
      <c r="AU547" s="165"/>
      <c r="AV547" s="165"/>
      <c r="AX547" s="25"/>
      <c r="AY547" s="25"/>
      <c r="AZ547" s="25"/>
      <c r="BA547" s="17"/>
      <c r="BC547" s="123"/>
      <c r="BM547" s="165"/>
    </row>
    <row r="548" spans="2:65" s="21" customFormat="1" x14ac:dyDescent="0.2">
      <c r="B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T548" s="127"/>
      <c r="AB548" s="127"/>
      <c r="AJ548" s="127"/>
      <c r="AM548" s="4"/>
      <c r="AN548" s="5"/>
      <c r="AO548" s="5"/>
      <c r="AQ548" s="25"/>
      <c r="AR548" s="25"/>
      <c r="AU548" s="165"/>
      <c r="AV548" s="165"/>
      <c r="AX548" s="25"/>
      <c r="AY548" s="25"/>
      <c r="AZ548" s="25"/>
      <c r="BA548" s="17"/>
      <c r="BC548" s="123"/>
      <c r="BM548" s="165"/>
    </row>
    <row r="549" spans="2:65" s="21" customFormat="1" x14ac:dyDescent="0.2">
      <c r="B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T549" s="127"/>
      <c r="AB549" s="127"/>
      <c r="AJ549" s="127"/>
      <c r="AM549" s="4"/>
      <c r="AN549" s="5"/>
      <c r="AO549" s="5"/>
      <c r="AQ549" s="25"/>
      <c r="AR549" s="25"/>
      <c r="AU549" s="165"/>
      <c r="AV549" s="165"/>
      <c r="AX549" s="25"/>
      <c r="AY549" s="25"/>
      <c r="AZ549" s="25"/>
      <c r="BA549" s="17"/>
      <c r="BC549" s="123"/>
      <c r="BM549" s="165"/>
    </row>
    <row r="550" spans="2:65" s="21" customFormat="1" x14ac:dyDescent="0.2">
      <c r="B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T550" s="127"/>
      <c r="AB550" s="127"/>
      <c r="AJ550" s="127"/>
      <c r="AM550" s="4"/>
      <c r="AN550" s="5"/>
      <c r="AO550" s="5"/>
      <c r="AQ550" s="25"/>
      <c r="AR550" s="25"/>
      <c r="AU550" s="165"/>
      <c r="AV550" s="165"/>
      <c r="AX550" s="25"/>
      <c r="AY550" s="25"/>
      <c r="AZ550" s="25"/>
      <c r="BA550" s="17"/>
      <c r="BC550" s="123"/>
      <c r="BM550" s="165"/>
    </row>
    <row r="551" spans="2:65" s="21" customFormat="1" x14ac:dyDescent="0.2">
      <c r="B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T551" s="127"/>
      <c r="AB551" s="127"/>
      <c r="AJ551" s="127"/>
      <c r="AM551" s="4"/>
      <c r="AN551" s="5"/>
      <c r="AO551" s="5"/>
      <c r="AQ551" s="25"/>
      <c r="AR551" s="25"/>
      <c r="AU551" s="165"/>
      <c r="AV551" s="165"/>
      <c r="AX551" s="25"/>
      <c r="AY551" s="25"/>
      <c r="AZ551" s="25"/>
      <c r="BA551" s="17"/>
      <c r="BC551" s="123"/>
      <c r="BM551" s="165"/>
    </row>
    <row r="552" spans="2:65" s="21" customFormat="1" x14ac:dyDescent="0.2">
      <c r="B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T552" s="127"/>
      <c r="AB552" s="127"/>
      <c r="AJ552" s="127"/>
      <c r="AM552" s="4"/>
      <c r="AN552" s="5"/>
      <c r="AO552" s="5"/>
      <c r="AQ552" s="25"/>
      <c r="AR552" s="25"/>
      <c r="AU552" s="165"/>
      <c r="AV552" s="165"/>
      <c r="AX552" s="25"/>
      <c r="AY552" s="25"/>
      <c r="AZ552" s="25"/>
      <c r="BA552" s="17"/>
      <c r="BC552" s="123"/>
      <c r="BM552" s="165"/>
    </row>
    <row r="553" spans="2:65" s="21" customFormat="1" x14ac:dyDescent="0.2">
      <c r="B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T553" s="127"/>
      <c r="AB553" s="127"/>
      <c r="AJ553" s="127"/>
      <c r="AM553" s="4"/>
      <c r="AN553" s="5"/>
      <c r="AO553" s="5"/>
      <c r="AQ553" s="25"/>
      <c r="AR553" s="25"/>
      <c r="AU553" s="165"/>
      <c r="AV553" s="165"/>
      <c r="AX553" s="25"/>
      <c r="AY553" s="25"/>
      <c r="AZ553" s="25"/>
      <c r="BA553" s="17"/>
      <c r="BC553" s="123"/>
      <c r="BM553" s="165"/>
    </row>
    <row r="554" spans="2:65" s="21" customFormat="1" x14ac:dyDescent="0.2">
      <c r="B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T554" s="127"/>
      <c r="AB554" s="127"/>
      <c r="AJ554" s="127"/>
      <c r="AM554" s="4"/>
      <c r="AN554" s="5"/>
      <c r="AO554" s="5"/>
      <c r="AQ554" s="25"/>
      <c r="AR554" s="25"/>
      <c r="AU554" s="165"/>
      <c r="AV554" s="165"/>
      <c r="AX554" s="25"/>
      <c r="AY554" s="25"/>
      <c r="AZ554" s="25"/>
      <c r="BA554" s="17"/>
      <c r="BC554" s="123"/>
      <c r="BM554" s="165"/>
    </row>
    <row r="555" spans="2:65" s="21" customFormat="1" x14ac:dyDescent="0.2">
      <c r="B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T555" s="127"/>
      <c r="AB555" s="127"/>
      <c r="AJ555" s="127"/>
      <c r="AM555" s="4"/>
      <c r="AN555" s="5"/>
      <c r="AO555" s="5"/>
      <c r="AQ555" s="25"/>
      <c r="AR555" s="25"/>
      <c r="AU555" s="165"/>
      <c r="AV555" s="165"/>
      <c r="AX555" s="25"/>
      <c r="AY555" s="25"/>
      <c r="AZ555" s="25"/>
      <c r="BA555" s="17"/>
      <c r="BC555" s="123"/>
      <c r="BM555" s="165"/>
    </row>
    <row r="556" spans="2:65" s="21" customFormat="1" x14ac:dyDescent="0.2">
      <c r="B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T556" s="127"/>
      <c r="AB556" s="127"/>
      <c r="AJ556" s="127"/>
      <c r="AM556" s="4"/>
      <c r="AN556" s="5"/>
      <c r="AO556" s="5"/>
      <c r="AQ556" s="25"/>
      <c r="AR556" s="25"/>
      <c r="AU556" s="165"/>
      <c r="AV556" s="165"/>
      <c r="AX556" s="25"/>
      <c r="AY556" s="25"/>
      <c r="AZ556" s="25"/>
      <c r="BA556" s="17"/>
      <c r="BC556" s="123"/>
      <c r="BM556" s="165"/>
    </row>
    <row r="557" spans="2:65" s="21" customFormat="1" x14ac:dyDescent="0.2">
      <c r="B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T557" s="127"/>
      <c r="AB557" s="127"/>
      <c r="AJ557" s="127"/>
      <c r="AM557" s="4"/>
      <c r="AN557" s="5"/>
      <c r="AO557" s="5"/>
      <c r="AQ557" s="25"/>
      <c r="AR557" s="25"/>
      <c r="AU557" s="165"/>
      <c r="AV557" s="165"/>
      <c r="AX557" s="25"/>
      <c r="AY557" s="25"/>
      <c r="AZ557" s="25"/>
      <c r="BA557" s="17"/>
      <c r="BC557" s="123"/>
      <c r="BM557" s="165"/>
    </row>
    <row r="558" spans="2:65" s="21" customFormat="1" x14ac:dyDescent="0.2">
      <c r="B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T558" s="127"/>
      <c r="AB558" s="127"/>
      <c r="AJ558" s="127"/>
      <c r="AM558" s="4"/>
      <c r="AN558" s="5"/>
      <c r="AO558" s="5"/>
      <c r="AQ558" s="25"/>
      <c r="AR558" s="25"/>
      <c r="AU558" s="165"/>
      <c r="AV558" s="165"/>
      <c r="AX558" s="25"/>
      <c r="AY558" s="25"/>
      <c r="AZ558" s="25"/>
      <c r="BA558" s="17"/>
      <c r="BC558" s="123"/>
      <c r="BM558" s="165"/>
    </row>
    <row r="559" spans="2:65" s="21" customFormat="1" x14ac:dyDescent="0.2">
      <c r="B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T559" s="127"/>
      <c r="AB559" s="127"/>
      <c r="AJ559" s="127"/>
      <c r="AM559" s="4"/>
      <c r="AN559" s="5"/>
      <c r="AO559" s="5"/>
      <c r="AQ559" s="25"/>
      <c r="AR559" s="25"/>
      <c r="AU559" s="165"/>
      <c r="AV559" s="165"/>
      <c r="AX559" s="25"/>
      <c r="AY559" s="25"/>
      <c r="AZ559" s="25"/>
      <c r="BA559" s="17"/>
      <c r="BC559" s="123"/>
      <c r="BM559" s="165"/>
    </row>
    <row r="560" spans="2:65" s="21" customFormat="1" x14ac:dyDescent="0.2">
      <c r="B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T560" s="127"/>
      <c r="AB560" s="127"/>
      <c r="AJ560" s="127"/>
      <c r="AM560" s="4"/>
      <c r="AN560" s="5"/>
      <c r="AO560" s="5"/>
      <c r="AQ560" s="25"/>
      <c r="AR560" s="25"/>
      <c r="AU560" s="165"/>
      <c r="AV560" s="165"/>
      <c r="AX560" s="25"/>
      <c r="AY560" s="25"/>
      <c r="AZ560" s="25"/>
      <c r="BA560" s="17"/>
      <c r="BC560" s="123"/>
      <c r="BM560" s="165"/>
    </row>
    <row r="561" spans="2:65" s="21" customFormat="1" x14ac:dyDescent="0.2">
      <c r="B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T561" s="127"/>
      <c r="AB561" s="127"/>
      <c r="AJ561" s="127"/>
      <c r="AM561" s="4"/>
      <c r="AN561" s="5"/>
      <c r="AO561" s="5"/>
      <c r="AQ561" s="25"/>
      <c r="AR561" s="25"/>
      <c r="AU561" s="165"/>
      <c r="AV561" s="165"/>
      <c r="AX561" s="25"/>
      <c r="AY561" s="25"/>
      <c r="AZ561" s="25"/>
      <c r="BA561" s="17"/>
      <c r="BC561" s="123"/>
      <c r="BM561" s="165"/>
    </row>
    <row r="562" spans="2:65" s="21" customFormat="1" x14ac:dyDescent="0.2">
      <c r="B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T562" s="127"/>
      <c r="AB562" s="127"/>
      <c r="AJ562" s="127"/>
      <c r="AM562" s="4"/>
      <c r="AN562" s="5"/>
      <c r="AO562" s="5"/>
      <c r="AQ562" s="25"/>
      <c r="AR562" s="25"/>
      <c r="AU562" s="165"/>
      <c r="AV562" s="165"/>
      <c r="AX562" s="25"/>
      <c r="AY562" s="25"/>
      <c r="AZ562" s="25"/>
      <c r="BA562" s="17"/>
      <c r="BC562" s="123"/>
      <c r="BM562" s="165"/>
    </row>
    <row r="563" spans="2:65" s="21" customFormat="1" x14ac:dyDescent="0.2">
      <c r="B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T563" s="127"/>
      <c r="AB563" s="127"/>
      <c r="AJ563" s="127"/>
      <c r="AM563" s="4"/>
      <c r="AN563" s="5"/>
      <c r="AO563" s="5"/>
      <c r="AQ563" s="25"/>
      <c r="AR563" s="25"/>
      <c r="AU563" s="165"/>
      <c r="AV563" s="165"/>
      <c r="AX563" s="25"/>
      <c r="AY563" s="25"/>
      <c r="AZ563" s="25"/>
      <c r="BA563" s="17"/>
      <c r="BC563" s="123"/>
      <c r="BM563" s="165"/>
    </row>
    <row r="564" spans="2:65" s="21" customFormat="1" x14ac:dyDescent="0.2">
      <c r="B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T564" s="127"/>
      <c r="AB564" s="127"/>
      <c r="AJ564" s="127"/>
      <c r="AM564" s="4"/>
      <c r="AN564" s="5"/>
      <c r="AO564" s="5"/>
      <c r="AQ564" s="25"/>
      <c r="AR564" s="25"/>
      <c r="AU564" s="165"/>
      <c r="AV564" s="165"/>
      <c r="AX564" s="25"/>
      <c r="AY564" s="25"/>
      <c r="AZ564" s="25"/>
      <c r="BA564" s="17"/>
      <c r="BC564" s="123"/>
      <c r="BM564" s="165"/>
    </row>
    <row r="565" spans="2:65" s="21" customFormat="1" x14ac:dyDescent="0.2">
      <c r="B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T565" s="127"/>
      <c r="AB565" s="127"/>
      <c r="AJ565" s="127"/>
      <c r="AM565" s="4"/>
      <c r="AN565" s="5"/>
      <c r="AO565" s="5"/>
      <c r="AQ565" s="25"/>
      <c r="AR565" s="25"/>
      <c r="AU565" s="165"/>
      <c r="AV565" s="165"/>
      <c r="AX565" s="25"/>
      <c r="AY565" s="25"/>
      <c r="AZ565" s="25"/>
      <c r="BA565" s="17"/>
      <c r="BC565" s="123"/>
      <c r="BM565" s="165"/>
    </row>
    <row r="566" spans="2:65" s="21" customFormat="1" x14ac:dyDescent="0.2">
      <c r="B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T566" s="127"/>
      <c r="AB566" s="127"/>
      <c r="AJ566" s="127"/>
      <c r="AM566" s="4"/>
      <c r="AN566" s="5"/>
      <c r="AO566" s="5"/>
      <c r="AQ566" s="25"/>
      <c r="AR566" s="25"/>
      <c r="AU566" s="165"/>
      <c r="AV566" s="165"/>
      <c r="AX566" s="25"/>
      <c r="AY566" s="25"/>
      <c r="AZ566" s="25"/>
      <c r="BA566" s="17"/>
      <c r="BC566" s="123"/>
      <c r="BM566" s="165"/>
    </row>
    <row r="567" spans="2:65" s="21" customFormat="1" x14ac:dyDescent="0.2">
      <c r="B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T567" s="127"/>
      <c r="AB567" s="127"/>
      <c r="AJ567" s="127"/>
      <c r="AM567" s="4"/>
      <c r="AN567" s="5"/>
      <c r="AO567" s="5"/>
      <c r="AQ567" s="25"/>
      <c r="AR567" s="25"/>
      <c r="AU567" s="165"/>
      <c r="AV567" s="165"/>
      <c r="AX567" s="25"/>
      <c r="AY567" s="25"/>
      <c r="AZ567" s="25"/>
      <c r="BA567" s="17"/>
      <c r="BC567" s="123"/>
      <c r="BM567" s="165"/>
    </row>
    <row r="568" spans="2:65" s="21" customFormat="1" x14ac:dyDescent="0.2">
      <c r="B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T568" s="127"/>
      <c r="AB568" s="127"/>
      <c r="AJ568" s="127"/>
      <c r="AM568" s="4"/>
      <c r="AN568" s="5"/>
      <c r="AO568" s="5"/>
      <c r="AQ568" s="25"/>
      <c r="AR568" s="25"/>
      <c r="AU568" s="165"/>
      <c r="AV568" s="165"/>
      <c r="AX568" s="25"/>
      <c r="AY568" s="25"/>
      <c r="AZ568" s="25"/>
      <c r="BA568" s="17"/>
      <c r="BC568" s="123"/>
      <c r="BM568" s="165"/>
    </row>
    <row r="569" spans="2:65" s="21" customFormat="1" x14ac:dyDescent="0.2">
      <c r="B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T569" s="127"/>
      <c r="AB569" s="127"/>
      <c r="AJ569" s="127"/>
      <c r="AM569" s="4"/>
      <c r="AN569" s="5"/>
      <c r="AO569" s="5"/>
      <c r="AQ569" s="25"/>
      <c r="AR569" s="25"/>
      <c r="AU569" s="165"/>
      <c r="AV569" s="165"/>
      <c r="AX569" s="25"/>
      <c r="AY569" s="25"/>
      <c r="AZ569" s="25"/>
      <c r="BA569" s="17"/>
      <c r="BC569" s="123"/>
      <c r="BM569" s="165"/>
    </row>
    <row r="570" spans="2:65" s="21" customFormat="1" x14ac:dyDescent="0.2">
      <c r="B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T570" s="127"/>
      <c r="AB570" s="127"/>
      <c r="AJ570" s="127"/>
      <c r="AM570" s="4"/>
      <c r="AN570" s="5"/>
      <c r="AO570" s="5"/>
      <c r="AQ570" s="25"/>
      <c r="AR570" s="25"/>
      <c r="AU570" s="165"/>
      <c r="AV570" s="165"/>
      <c r="AX570" s="25"/>
      <c r="AY570" s="25"/>
      <c r="AZ570" s="25"/>
      <c r="BA570" s="17"/>
      <c r="BC570" s="123"/>
      <c r="BM570" s="165"/>
    </row>
    <row r="571" spans="2:65" s="21" customFormat="1" x14ac:dyDescent="0.2">
      <c r="B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T571" s="127"/>
      <c r="AB571" s="127"/>
      <c r="AJ571" s="127"/>
      <c r="AM571" s="4"/>
      <c r="AN571" s="5"/>
      <c r="AO571" s="5"/>
      <c r="AQ571" s="25"/>
      <c r="AR571" s="25"/>
      <c r="AU571" s="165"/>
      <c r="AV571" s="165"/>
      <c r="AX571" s="25"/>
      <c r="AY571" s="25"/>
      <c r="AZ571" s="25"/>
      <c r="BA571" s="17"/>
      <c r="BC571" s="123"/>
      <c r="BM571" s="165"/>
    </row>
    <row r="572" spans="2:65" s="21" customFormat="1" x14ac:dyDescent="0.2">
      <c r="B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T572" s="127"/>
      <c r="AB572" s="127"/>
      <c r="AJ572" s="127"/>
      <c r="AM572" s="4"/>
      <c r="AN572" s="5"/>
      <c r="AO572" s="5"/>
      <c r="AQ572" s="25"/>
      <c r="AR572" s="25"/>
      <c r="AU572" s="165"/>
      <c r="AV572" s="165"/>
      <c r="AX572" s="25"/>
      <c r="AY572" s="25"/>
      <c r="AZ572" s="25"/>
      <c r="BA572" s="17"/>
      <c r="BC572" s="123"/>
      <c r="BM572" s="165"/>
    </row>
    <row r="573" spans="2:65" s="21" customFormat="1" x14ac:dyDescent="0.2">
      <c r="B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T573" s="127"/>
      <c r="AB573" s="127"/>
      <c r="AJ573" s="127"/>
      <c r="AM573" s="4"/>
      <c r="AN573" s="5"/>
      <c r="AO573" s="5"/>
      <c r="AQ573" s="25"/>
      <c r="AR573" s="25"/>
      <c r="AU573" s="165"/>
      <c r="AV573" s="165"/>
      <c r="AX573" s="25"/>
      <c r="AY573" s="25"/>
      <c r="AZ573" s="25"/>
      <c r="BA573" s="17"/>
      <c r="BC573" s="123"/>
      <c r="BM573" s="165"/>
    </row>
    <row r="574" spans="2:65" s="21" customFormat="1" x14ac:dyDescent="0.2">
      <c r="B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T574" s="127"/>
      <c r="AB574" s="127"/>
      <c r="AJ574" s="127"/>
      <c r="AM574" s="4"/>
      <c r="AN574" s="5"/>
      <c r="AO574" s="5"/>
      <c r="AQ574" s="25"/>
      <c r="AR574" s="25"/>
      <c r="AU574" s="165"/>
      <c r="AV574" s="165"/>
      <c r="AX574" s="25"/>
      <c r="AY574" s="25"/>
      <c r="AZ574" s="25"/>
      <c r="BA574" s="17"/>
      <c r="BC574" s="123"/>
      <c r="BM574" s="165"/>
    </row>
    <row r="575" spans="2:65" s="21" customFormat="1" x14ac:dyDescent="0.2">
      <c r="B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T575" s="127"/>
      <c r="AB575" s="127"/>
      <c r="AJ575" s="127"/>
      <c r="AM575" s="4"/>
      <c r="AN575" s="5"/>
      <c r="AO575" s="5"/>
      <c r="AQ575" s="25"/>
      <c r="AR575" s="25"/>
      <c r="AU575" s="165"/>
      <c r="AV575" s="165"/>
      <c r="AX575" s="25"/>
      <c r="AY575" s="25"/>
      <c r="AZ575" s="25"/>
      <c r="BA575" s="17"/>
      <c r="BC575" s="123"/>
      <c r="BM575" s="165"/>
    </row>
    <row r="576" spans="2:65" s="21" customFormat="1" x14ac:dyDescent="0.2">
      <c r="B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T576" s="127"/>
      <c r="AB576" s="127"/>
      <c r="AJ576" s="127"/>
      <c r="AM576" s="4"/>
      <c r="AN576" s="5"/>
      <c r="AO576" s="5"/>
      <c r="AQ576" s="25"/>
      <c r="AR576" s="25"/>
      <c r="AU576" s="165"/>
      <c r="AV576" s="165"/>
      <c r="AX576" s="25"/>
      <c r="AY576" s="25"/>
      <c r="AZ576" s="25"/>
      <c r="BA576" s="17"/>
      <c r="BC576" s="123"/>
      <c r="BM576" s="165"/>
    </row>
    <row r="577" spans="2:65" s="21" customFormat="1" x14ac:dyDescent="0.2">
      <c r="B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T577" s="127"/>
      <c r="AB577" s="127"/>
      <c r="AJ577" s="127"/>
      <c r="AM577" s="4"/>
      <c r="AN577" s="5"/>
      <c r="AO577" s="5"/>
      <c r="AQ577" s="25"/>
      <c r="AR577" s="25"/>
      <c r="AU577" s="165"/>
      <c r="AV577" s="165"/>
      <c r="AX577" s="25"/>
      <c r="AY577" s="25"/>
      <c r="AZ577" s="25"/>
      <c r="BA577" s="17"/>
      <c r="BC577" s="123"/>
      <c r="BM577" s="165"/>
    </row>
    <row r="578" spans="2:65" s="21" customFormat="1" x14ac:dyDescent="0.2">
      <c r="B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T578" s="127"/>
      <c r="AB578" s="127"/>
      <c r="AJ578" s="127"/>
      <c r="AM578" s="4"/>
      <c r="AN578" s="5"/>
      <c r="AO578" s="5"/>
      <c r="AQ578" s="25"/>
      <c r="AR578" s="25"/>
      <c r="AU578" s="165"/>
      <c r="AV578" s="165"/>
      <c r="AX578" s="25"/>
      <c r="AY578" s="25"/>
      <c r="AZ578" s="25"/>
      <c r="BA578" s="17"/>
      <c r="BC578" s="123"/>
      <c r="BM578" s="165"/>
    </row>
    <row r="579" spans="2:65" s="21" customFormat="1" x14ac:dyDescent="0.2">
      <c r="B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T579" s="127"/>
      <c r="AB579" s="127"/>
      <c r="AJ579" s="127"/>
      <c r="AM579" s="4"/>
      <c r="AN579" s="5"/>
      <c r="AO579" s="5"/>
      <c r="AQ579" s="25"/>
      <c r="AR579" s="25"/>
      <c r="AU579" s="165"/>
      <c r="AV579" s="165"/>
      <c r="AX579" s="25"/>
      <c r="AY579" s="25"/>
      <c r="AZ579" s="25"/>
      <c r="BA579" s="17"/>
      <c r="BC579" s="123"/>
      <c r="BM579" s="165"/>
    </row>
    <row r="580" spans="2:65" s="21" customFormat="1" x14ac:dyDescent="0.2">
      <c r="B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T580" s="127"/>
      <c r="AB580" s="127"/>
      <c r="AJ580" s="127"/>
      <c r="AM580" s="4"/>
      <c r="AN580" s="5"/>
      <c r="AO580" s="5"/>
      <c r="AQ580" s="25"/>
      <c r="AR580" s="25"/>
      <c r="AU580" s="165"/>
      <c r="AV580" s="165"/>
      <c r="AX580" s="25"/>
      <c r="AY580" s="25"/>
      <c r="AZ580" s="25"/>
      <c r="BA580" s="17"/>
      <c r="BC580" s="123"/>
      <c r="BM580" s="165"/>
    </row>
    <row r="581" spans="2:65" s="21" customFormat="1" x14ac:dyDescent="0.2">
      <c r="B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T581" s="127"/>
      <c r="AB581" s="127"/>
      <c r="AJ581" s="127"/>
      <c r="AM581" s="4"/>
      <c r="AN581" s="5"/>
      <c r="AO581" s="5"/>
      <c r="AQ581" s="25"/>
      <c r="AR581" s="25"/>
      <c r="AU581" s="165"/>
      <c r="AV581" s="165"/>
      <c r="AX581" s="25"/>
      <c r="AY581" s="25"/>
      <c r="AZ581" s="25"/>
      <c r="BA581" s="17"/>
      <c r="BC581" s="123"/>
      <c r="BM581" s="165"/>
    </row>
    <row r="582" spans="2:65" s="21" customFormat="1" x14ac:dyDescent="0.2">
      <c r="B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T582" s="127"/>
      <c r="AB582" s="127"/>
      <c r="AJ582" s="127"/>
      <c r="AM582" s="4"/>
      <c r="AN582" s="5"/>
      <c r="AO582" s="5"/>
      <c r="AQ582" s="25"/>
      <c r="AR582" s="25"/>
      <c r="AU582" s="165"/>
      <c r="AV582" s="165"/>
      <c r="AX582" s="25"/>
      <c r="AY582" s="25"/>
      <c r="AZ582" s="25"/>
      <c r="BA582" s="17"/>
      <c r="BC582" s="123"/>
      <c r="BM582" s="165"/>
    </row>
    <row r="583" spans="2:65" s="21" customFormat="1" x14ac:dyDescent="0.2">
      <c r="B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T583" s="127"/>
      <c r="AB583" s="127"/>
      <c r="AJ583" s="127"/>
      <c r="AM583" s="4"/>
      <c r="AN583" s="5"/>
      <c r="AO583" s="5"/>
      <c r="AQ583" s="25"/>
      <c r="AR583" s="25"/>
      <c r="AU583" s="165"/>
      <c r="AV583" s="165"/>
      <c r="AX583" s="25"/>
      <c r="AY583" s="25"/>
      <c r="AZ583" s="25"/>
      <c r="BA583" s="17"/>
      <c r="BC583" s="123"/>
      <c r="BM583" s="165"/>
    </row>
    <row r="584" spans="2:65" s="21" customFormat="1" x14ac:dyDescent="0.2">
      <c r="B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T584" s="127"/>
      <c r="AB584" s="127"/>
      <c r="AJ584" s="127"/>
      <c r="AM584" s="4"/>
      <c r="AN584" s="5"/>
      <c r="AO584" s="5"/>
      <c r="AQ584" s="25"/>
      <c r="AR584" s="25"/>
      <c r="AU584" s="165"/>
      <c r="AV584" s="165"/>
      <c r="AX584" s="25"/>
      <c r="AY584" s="25"/>
      <c r="AZ584" s="25"/>
      <c r="BA584" s="17"/>
      <c r="BC584" s="123"/>
      <c r="BM584" s="165"/>
    </row>
    <row r="585" spans="2:65" s="21" customFormat="1" x14ac:dyDescent="0.2">
      <c r="B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T585" s="127"/>
      <c r="AB585" s="127"/>
      <c r="AJ585" s="127"/>
      <c r="AM585" s="4"/>
      <c r="AN585" s="5"/>
      <c r="AO585" s="5"/>
      <c r="AQ585" s="25"/>
      <c r="AR585" s="25"/>
      <c r="AU585" s="165"/>
      <c r="AV585" s="165"/>
      <c r="AX585" s="25"/>
      <c r="AY585" s="25"/>
      <c r="AZ585" s="25"/>
      <c r="BA585" s="17"/>
      <c r="BC585" s="123"/>
      <c r="BM585" s="165"/>
    </row>
    <row r="586" spans="2:65" s="21" customFormat="1" x14ac:dyDescent="0.2">
      <c r="B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T586" s="127"/>
      <c r="AB586" s="127"/>
      <c r="AJ586" s="127"/>
      <c r="AM586" s="4"/>
      <c r="AN586" s="5"/>
      <c r="AO586" s="5"/>
      <c r="AQ586" s="25"/>
      <c r="AR586" s="25"/>
      <c r="AU586" s="165"/>
      <c r="AV586" s="165"/>
      <c r="AX586" s="25"/>
      <c r="AY586" s="25"/>
      <c r="AZ586" s="25"/>
      <c r="BA586" s="17"/>
      <c r="BC586" s="123"/>
      <c r="BM586" s="165"/>
    </row>
    <row r="587" spans="2:65" s="21" customFormat="1" x14ac:dyDescent="0.2">
      <c r="B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T587" s="127"/>
      <c r="AB587" s="127"/>
      <c r="AJ587" s="127"/>
      <c r="AM587" s="4"/>
      <c r="AN587" s="5"/>
      <c r="AO587" s="5"/>
      <c r="AQ587" s="25"/>
      <c r="AR587" s="25"/>
      <c r="AU587" s="165"/>
      <c r="AV587" s="165"/>
      <c r="AX587" s="25"/>
      <c r="AY587" s="25"/>
      <c r="AZ587" s="25"/>
      <c r="BA587" s="17"/>
      <c r="BC587" s="123"/>
      <c r="BM587" s="165"/>
    </row>
    <row r="588" spans="2:65" s="21" customFormat="1" x14ac:dyDescent="0.2">
      <c r="B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T588" s="127"/>
      <c r="AB588" s="127"/>
      <c r="AJ588" s="127"/>
      <c r="AM588" s="4"/>
      <c r="AN588" s="5"/>
      <c r="AO588" s="5"/>
      <c r="AQ588" s="25"/>
      <c r="AR588" s="25"/>
      <c r="AU588" s="165"/>
      <c r="AV588" s="165"/>
      <c r="AX588" s="25"/>
      <c r="AY588" s="25"/>
      <c r="AZ588" s="25"/>
      <c r="BA588" s="17"/>
      <c r="BC588" s="123"/>
      <c r="BM588" s="165"/>
    </row>
    <row r="589" spans="2:65" s="21" customFormat="1" x14ac:dyDescent="0.2">
      <c r="B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T589" s="127"/>
      <c r="AB589" s="127"/>
      <c r="AJ589" s="127"/>
      <c r="AM589" s="4"/>
      <c r="AN589" s="5"/>
      <c r="AO589" s="5"/>
      <c r="AQ589" s="25"/>
      <c r="AR589" s="25"/>
      <c r="AU589" s="165"/>
      <c r="AV589" s="165"/>
      <c r="AX589" s="25"/>
      <c r="AY589" s="25"/>
      <c r="AZ589" s="25"/>
      <c r="BA589" s="17"/>
      <c r="BC589" s="123"/>
      <c r="BM589" s="165"/>
    </row>
    <row r="590" spans="2:65" s="21" customFormat="1" x14ac:dyDescent="0.2">
      <c r="B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T590" s="127"/>
      <c r="AB590" s="127"/>
      <c r="AJ590" s="127"/>
      <c r="AM590" s="4"/>
      <c r="AN590" s="5"/>
      <c r="AO590" s="5"/>
      <c r="AQ590" s="25"/>
      <c r="AR590" s="25"/>
      <c r="AU590" s="165"/>
      <c r="AV590" s="165"/>
      <c r="AX590" s="25"/>
      <c r="AY590" s="25"/>
      <c r="AZ590" s="25"/>
      <c r="BA590" s="17"/>
      <c r="BC590" s="123"/>
      <c r="BM590" s="165"/>
    </row>
    <row r="591" spans="2:65" s="21" customFormat="1" x14ac:dyDescent="0.2">
      <c r="B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T591" s="127"/>
      <c r="AB591" s="127"/>
      <c r="AJ591" s="127"/>
      <c r="AM591" s="4"/>
      <c r="AN591" s="5"/>
      <c r="AO591" s="5"/>
      <c r="AQ591" s="25"/>
      <c r="AR591" s="25"/>
      <c r="AU591" s="165"/>
      <c r="AV591" s="165"/>
      <c r="AX591" s="25"/>
      <c r="AY591" s="25"/>
      <c r="AZ591" s="25"/>
      <c r="BA591" s="17"/>
      <c r="BC591" s="123"/>
      <c r="BM591" s="165"/>
    </row>
    <row r="592" spans="2:65" s="21" customFormat="1" x14ac:dyDescent="0.2">
      <c r="B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T592" s="127"/>
      <c r="AB592" s="127"/>
      <c r="AJ592" s="127"/>
      <c r="AM592" s="4"/>
      <c r="AN592" s="5"/>
      <c r="AO592" s="5"/>
      <c r="AQ592" s="25"/>
      <c r="AR592" s="25"/>
      <c r="AU592" s="165"/>
      <c r="AV592" s="165"/>
      <c r="AX592" s="25"/>
      <c r="AY592" s="25"/>
      <c r="AZ592" s="25"/>
      <c r="BA592" s="17"/>
      <c r="BC592" s="123"/>
      <c r="BM592" s="165"/>
    </row>
    <row r="593" spans="2:65" s="21" customFormat="1" x14ac:dyDescent="0.2">
      <c r="B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T593" s="127"/>
      <c r="AB593" s="127"/>
      <c r="AJ593" s="127"/>
      <c r="AM593" s="4"/>
      <c r="AN593" s="5"/>
      <c r="AO593" s="5"/>
      <c r="AQ593" s="25"/>
      <c r="AR593" s="25"/>
      <c r="AU593" s="165"/>
      <c r="AV593" s="165"/>
      <c r="AX593" s="25"/>
      <c r="AY593" s="25"/>
      <c r="AZ593" s="25"/>
      <c r="BA593" s="17"/>
      <c r="BC593" s="123"/>
      <c r="BM593" s="165"/>
    </row>
    <row r="594" spans="2:65" s="21" customFormat="1" x14ac:dyDescent="0.2">
      <c r="B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T594" s="127"/>
      <c r="AB594" s="127"/>
      <c r="AJ594" s="127"/>
      <c r="AM594" s="4"/>
      <c r="AN594" s="5"/>
      <c r="AO594" s="5"/>
      <c r="AQ594" s="25"/>
      <c r="AR594" s="25"/>
      <c r="AU594" s="165"/>
      <c r="AV594" s="165"/>
      <c r="AX594" s="25"/>
      <c r="AY594" s="25"/>
      <c r="AZ594" s="25"/>
      <c r="BA594" s="17"/>
      <c r="BC594" s="123"/>
      <c r="BM594" s="165"/>
    </row>
    <row r="595" spans="2:65" s="21" customFormat="1" x14ac:dyDescent="0.2">
      <c r="B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T595" s="127"/>
      <c r="AB595" s="127"/>
      <c r="AJ595" s="127"/>
      <c r="AM595" s="4"/>
      <c r="AN595" s="5"/>
      <c r="AO595" s="5"/>
      <c r="AQ595" s="25"/>
      <c r="AR595" s="25"/>
      <c r="AU595" s="165"/>
      <c r="AV595" s="165"/>
      <c r="AX595" s="25"/>
      <c r="AY595" s="25"/>
      <c r="AZ595" s="25"/>
      <c r="BA595" s="17"/>
      <c r="BC595" s="123"/>
      <c r="BM595" s="165"/>
    </row>
    <row r="596" spans="2:65" s="21" customFormat="1" x14ac:dyDescent="0.2">
      <c r="B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T596" s="127"/>
      <c r="AB596" s="127"/>
      <c r="AJ596" s="127"/>
      <c r="AM596" s="4"/>
      <c r="AN596" s="5"/>
      <c r="AO596" s="5"/>
      <c r="AQ596" s="25"/>
      <c r="AR596" s="25"/>
      <c r="AU596" s="165"/>
      <c r="AV596" s="165"/>
      <c r="AX596" s="25"/>
      <c r="AY596" s="25"/>
      <c r="AZ596" s="25"/>
      <c r="BA596" s="17"/>
      <c r="BC596" s="123"/>
      <c r="BM596" s="165"/>
    </row>
    <row r="597" spans="2:65" s="21" customFormat="1" x14ac:dyDescent="0.2">
      <c r="B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T597" s="127"/>
      <c r="AB597" s="127"/>
      <c r="AJ597" s="127"/>
      <c r="AM597" s="4"/>
      <c r="AN597" s="5"/>
      <c r="AO597" s="5"/>
      <c r="AQ597" s="25"/>
      <c r="AR597" s="25"/>
      <c r="AU597" s="165"/>
      <c r="AV597" s="165"/>
      <c r="AX597" s="25"/>
      <c r="AY597" s="25"/>
      <c r="AZ597" s="25"/>
      <c r="BA597" s="17"/>
      <c r="BC597" s="123"/>
      <c r="BM597" s="165"/>
    </row>
    <row r="598" spans="2:65" s="21" customFormat="1" x14ac:dyDescent="0.2">
      <c r="B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T598" s="127"/>
      <c r="AB598" s="127"/>
      <c r="AJ598" s="127"/>
      <c r="AM598" s="4"/>
      <c r="AN598" s="5"/>
      <c r="AO598" s="5"/>
      <c r="AQ598" s="25"/>
      <c r="AR598" s="25"/>
      <c r="AU598" s="165"/>
      <c r="AV598" s="165"/>
      <c r="AX598" s="25"/>
      <c r="AY598" s="25"/>
      <c r="AZ598" s="25"/>
      <c r="BA598" s="17"/>
      <c r="BC598" s="123"/>
      <c r="BM598" s="165"/>
    </row>
    <row r="599" spans="2:65" s="21" customFormat="1" x14ac:dyDescent="0.2">
      <c r="B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T599" s="127"/>
      <c r="AB599" s="127"/>
      <c r="AJ599" s="127"/>
      <c r="AM599" s="4"/>
      <c r="AN599" s="5"/>
      <c r="AO599" s="5"/>
      <c r="AQ599" s="25"/>
      <c r="AR599" s="25"/>
      <c r="AU599" s="165"/>
      <c r="AV599" s="165"/>
      <c r="AX599" s="25"/>
      <c r="AY599" s="25"/>
      <c r="AZ599" s="25"/>
      <c r="BA599" s="17"/>
      <c r="BC599" s="123"/>
      <c r="BM599" s="165"/>
    </row>
    <row r="600" spans="2:65" s="21" customFormat="1" x14ac:dyDescent="0.2">
      <c r="B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T600" s="127"/>
      <c r="AB600" s="127"/>
      <c r="AJ600" s="127"/>
      <c r="AM600" s="4"/>
      <c r="AN600" s="5"/>
      <c r="AO600" s="5"/>
      <c r="AQ600" s="25"/>
      <c r="AR600" s="25"/>
      <c r="AU600" s="165"/>
      <c r="AV600" s="165"/>
      <c r="AX600" s="25"/>
      <c r="AY600" s="25"/>
      <c r="AZ600" s="25"/>
      <c r="BA600" s="17"/>
      <c r="BC600" s="123"/>
      <c r="BM600" s="165"/>
    </row>
    <row r="601" spans="2:65" s="21" customFormat="1" x14ac:dyDescent="0.2">
      <c r="B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T601" s="127"/>
      <c r="AB601" s="127"/>
      <c r="AJ601" s="127"/>
      <c r="AM601" s="4"/>
      <c r="AN601" s="5"/>
      <c r="AO601" s="5"/>
      <c r="AQ601" s="25"/>
      <c r="AR601" s="25"/>
      <c r="AU601" s="165"/>
      <c r="AV601" s="165"/>
      <c r="AX601" s="25"/>
      <c r="AY601" s="25"/>
      <c r="AZ601" s="25"/>
      <c r="BA601" s="17"/>
      <c r="BC601" s="123"/>
      <c r="BM601" s="165"/>
    </row>
    <row r="602" spans="2:65" s="21" customFormat="1" x14ac:dyDescent="0.2">
      <c r="B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T602" s="127"/>
      <c r="AB602" s="127"/>
      <c r="AJ602" s="127"/>
      <c r="AM602" s="4"/>
      <c r="AN602" s="5"/>
      <c r="AO602" s="5"/>
      <c r="AQ602" s="25"/>
      <c r="AR602" s="25"/>
      <c r="AU602" s="165"/>
      <c r="AV602" s="165"/>
      <c r="AX602" s="25"/>
      <c r="AY602" s="25"/>
      <c r="AZ602" s="25"/>
      <c r="BA602" s="17"/>
      <c r="BC602" s="123"/>
      <c r="BM602" s="165"/>
    </row>
    <row r="603" spans="2:65" s="21" customFormat="1" x14ac:dyDescent="0.2">
      <c r="B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T603" s="127"/>
      <c r="AB603" s="127"/>
      <c r="AJ603" s="127"/>
      <c r="AM603" s="4"/>
      <c r="AN603" s="5"/>
      <c r="AO603" s="5"/>
      <c r="AQ603" s="25"/>
      <c r="AR603" s="25"/>
      <c r="AU603" s="165"/>
      <c r="AV603" s="165"/>
      <c r="AX603" s="25"/>
      <c r="AY603" s="25"/>
      <c r="AZ603" s="25"/>
      <c r="BA603" s="17"/>
      <c r="BC603" s="123"/>
      <c r="BM603" s="165"/>
    </row>
    <row r="604" spans="2:65" s="21" customFormat="1" x14ac:dyDescent="0.2">
      <c r="B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T604" s="127"/>
      <c r="AB604" s="127"/>
      <c r="AJ604" s="127"/>
      <c r="AM604" s="4"/>
      <c r="AN604" s="5"/>
      <c r="AO604" s="5"/>
      <c r="AQ604" s="25"/>
      <c r="AR604" s="25"/>
      <c r="AU604" s="165"/>
      <c r="AV604" s="165"/>
      <c r="AX604" s="25"/>
      <c r="AY604" s="25"/>
      <c r="AZ604" s="25"/>
      <c r="BA604" s="17"/>
      <c r="BC604" s="123"/>
      <c r="BM604" s="165"/>
    </row>
    <row r="605" spans="2:65" s="21" customFormat="1" x14ac:dyDescent="0.2">
      <c r="B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T605" s="127"/>
      <c r="AB605" s="127"/>
      <c r="AJ605" s="127"/>
      <c r="AM605" s="4"/>
      <c r="AN605" s="5"/>
      <c r="AO605" s="5"/>
      <c r="AQ605" s="25"/>
      <c r="AR605" s="25"/>
      <c r="AU605" s="165"/>
      <c r="AV605" s="165"/>
      <c r="AX605" s="25"/>
      <c r="AY605" s="25"/>
      <c r="AZ605" s="25"/>
      <c r="BA605" s="17"/>
      <c r="BC605" s="123"/>
      <c r="BM605" s="165"/>
    </row>
    <row r="606" spans="2:65" s="21" customFormat="1" x14ac:dyDescent="0.2">
      <c r="B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T606" s="127"/>
      <c r="AB606" s="127"/>
      <c r="AJ606" s="127"/>
      <c r="AM606" s="4"/>
      <c r="AN606" s="5"/>
      <c r="AO606" s="5"/>
      <c r="AQ606" s="25"/>
      <c r="AR606" s="25"/>
      <c r="AU606" s="165"/>
      <c r="AV606" s="165"/>
      <c r="AX606" s="25"/>
      <c r="AY606" s="25"/>
      <c r="AZ606" s="25"/>
      <c r="BA606" s="17"/>
      <c r="BC606" s="123"/>
      <c r="BM606" s="165"/>
    </row>
    <row r="607" spans="2:65" s="21" customFormat="1" x14ac:dyDescent="0.2">
      <c r="B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T607" s="127"/>
      <c r="AB607" s="127"/>
      <c r="AJ607" s="127"/>
      <c r="AM607" s="4"/>
      <c r="AN607" s="5"/>
      <c r="AO607" s="5"/>
      <c r="AQ607" s="25"/>
      <c r="AR607" s="25"/>
      <c r="AU607" s="165"/>
      <c r="AV607" s="165"/>
      <c r="AX607" s="25"/>
      <c r="AY607" s="25"/>
      <c r="AZ607" s="25"/>
      <c r="BA607" s="17"/>
      <c r="BC607" s="123"/>
      <c r="BM607" s="165"/>
    </row>
    <row r="608" spans="2:65" s="21" customFormat="1" x14ac:dyDescent="0.2">
      <c r="B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T608" s="127"/>
      <c r="AB608" s="127"/>
      <c r="AJ608" s="127"/>
      <c r="AM608" s="4"/>
      <c r="AN608" s="5"/>
      <c r="AO608" s="5"/>
      <c r="AQ608" s="25"/>
      <c r="AR608" s="25"/>
      <c r="AU608" s="165"/>
      <c r="AV608" s="165"/>
      <c r="AX608" s="25"/>
      <c r="AY608" s="25"/>
      <c r="AZ608" s="25"/>
      <c r="BA608" s="17"/>
      <c r="BC608" s="123"/>
      <c r="BM608" s="165"/>
    </row>
    <row r="609" spans="2:65" s="21" customFormat="1" x14ac:dyDescent="0.2">
      <c r="B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T609" s="127"/>
      <c r="AB609" s="127"/>
      <c r="AJ609" s="127"/>
      <c r="AM609" s="4"/>
      <c r="AN609" s="5"/>
      <c r="AO609" s="5"/>
      <c r="AQ609" s="25"/>
      <c r="AR609" s="25"/>
      <c r="AU609" s="165"/>
      <c r="AV609" s="165"/>
      <c r="AX609" s="25"/>
      <c r="AY609" s="25"/>
      <c r="AZ609" s="25"/>
      <c r="BA609" s="17"/>
      <c r="BC609" s="123"/>
      <c r="BM609" s="165"/>
    </row>
    <row r="610" spans="2:65" s="21" customFormat="1" x14ac:dyDescent="0.2">
      <c r="B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T610" s="127"/>
      <c r="AB610" s="127"/>
      <c r="AJ610" s="127"/>
      <c r="AM610" s="4"/>
      <c r="AN610" s="5"/>
      <c r="AO610" s="5"/>
      <c r="AQ610" s="25"/>
      <c r="AR610" s="25"/>
      <c r="AU610" s="165"/>
      <c r="AV610" s="165"/>
      <c r="AX610" s="25"/>
      <c r="AY610" s="25"/>
      <c r="AZ610" s="25"/>
      <c r="BA610" s="17"/>
      <c r="BC610" s="123"/>
      <c r="BM610" s="165"/>
    </row>
    <row r="611" spans="2:65" s="21" customFormat="1" x14ac:dyDescent="0.2">
      <c r="B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T611" s="127"/>
      <c r="AB611" s="127"/>
      <c r="AJ611" s="127"/>
      <c r="AM611" s="4"/>
      <c r="AN611" s="5"/>
      <c r="AO611" s="5"/>
      <c r="AQ611" s="25"/>
      <c r="AR611" s="25"/>
      <c r="AU611" s="165"/>
      <c r="AV611" s="165"/>
      <c r="AX611" s="25"/>
      <c r="AY611" s="25"/>
      <c r="AZ611" s="25"/>
      <c r="BA611" s="17"/>
      <c r="BC611" s="123"/>
      <c r="BM611" s="165"/>
    </row>
    <row r="612" spans="2:65" s="21" customFormat="1" x14ac:dyDescent="0.2">
      <c r="B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T612" s="127"/>
      <c r="AB612" s="127"/>
      <c r="AJ612" s="127"/>
      <c r="AM612" s="4"/>
      <c r="AN612" s="5"/>
      <c r="AO612" s="5"/>
      <c r="AQ612" s="25"/>
      <c r="AR612" s="25"/>
      <c r="AU612" s="165"/>
      <c r="AV612" s="165"/>
      <c r="AX612" s="25"/>
      <c r="AY612" s="25"/>
      <c r="AZ612" s="25"/>
      <c r="BA612" s="17"/>
      <c r="BC612" s="123"/>
      <c r="BM612" s="165"/>
    </row>
    <row r="613" spans="2:65" s="21" customFormat="1" x14ac:dyDescent="0.2">
      <c r="B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T613" s="127"/>
      <c r="AB613" s="127"/>
      <c r="AJ613" s="127"/>
      <c r="AM613" s="4"/>
      <c r="AN613" s="5"/>
      <c r="AO613" s="5"/>
      <c r="AQ613" s="25"/>
      <c r="AR613" s="25"/>
      <c r="AU613" s="165"/>
      <c r="AV613" s="165"/>
      <c r="AX613" s="25"/>
      <c r="AY613" s="25"/>
      <c r="AZ613" s="25"/>
      <c r="BA613" s="17"/>
      <c r="BC613" s="123"/>
      <c r="BM613" s="165"/>
    </row>
    <row r="614" spans="2:65" s="21" customFormat="1" x14ac:dyDescent="0.2">
      <c r="B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T614" s="127"/>
      <c r="AB614" s="127"/>
      <c r="AJ614" s="127"/>
      <c r="AM614" s="4"/>
      <c r="AN614" s="5"/>
      <c r="AO614" s="5"/>
      <c r="AQ614" s="25"/>
      <c r="AR614" s="25"/>
      <c r="AU614" s="165"/>
      <c r="AV614" s="165"/>
      <c r="AX614" s="25"/>
      <c r="AY614" s="25"/>
      <c r="AZ614" s="25"/>
      <c r="BA614" s="17"/>
      <c r="BC614" s="123"/>
      <c r="BM614" s="165"/>
    </row>
    <row r="615" spans="2:65" s="21" customFormat="1" x14ac:dyDescent="0.2">
      <c r="B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T615" s="127"/>
      <c r="AB615" s="127"/>
      <c r="AJ615" s="127"/>
      <c r="AM615" s="4"/>
      <c r="AN615" s="5"/>
      <c r="AO615" s="5"/>
      <c r="AQ615" s="25"/>
      <c r="AR615" s="25"/>
      <c r="AU615" s="165"/>
      <c r="AV615" s="165"/>
      <c r="AX615" s="25"/>
      <c r="AY615" s="25"/>
      <c r="AZ615" s="25"/>
      <c r="BA615" s="17"/>
      <c r="BC615" s="123"/>
      <c r="BM615" s="165"/>
    </row>
    <row r="616" spans="2:65" s="21" customFormat="1" x14ac:dyDescent="0.2">
      <c r="B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T616" s="127"/>
      <c r="AB616" s="127"/>
      <c r="AJ616" s="127"/>
      <c r="AM616" s="4"/>
      <c r="AN616" s="5"/>
      <c r="AO616" s="5"/>
      <c r="AQ616" s="25"/>
      <c r="AR616" s="25"/>
      <c r="AU616" s="165"/>
      <c r="AV616" s="165"/>
      <c r="AX616" s="25"/>
      <c r="AY616" s="25"/>
      <c r="AZ616" s="25"/>
      <c r="BA616" s="17"/>
      <c r="BC616" s="123"/>
      <c r="BM616" s="165"/>
    </row>
    <row r="617" spans="2:65" s="21" customFormat="1" x14ac:dyDescent="0.2">
      <c r="B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T617" s="127"/>
      <c r="AB617" s="127"/>
      <c r="AJ617" s="127"/>
      <c r="AM617" s="4"/>
      <c r="AN617" s="5"/>
      <c r="AO617" s="5"/>
      <c r="AQ617" s="25"/>
      <c r="AR617" s="25"/>
      <c r="AU617" s="165"/>
      <c r="AV617" s="165"/>
      <c r="AX617" s="25"/>
      <c r="AY617" s="25"/>
      <c r="AZ617" s="25"/>
      <c r="BA617" s="17"/>
      <c r="BC617" s="123"/>
      <c r="BM617" s="165"/>
    </row>
    <row r="618" spans="2:65" s="21" customFormat="1" x14ac:dyDescent="0.2">
      <c r="B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T618" s="127"/>
      <c r="AB618" s="127"/>
      <c r="AJ618" s="127"/>
      <c r="AM618" s="4"/>
      <c r="AN618" s="5"/>
      <c r="AO618" s="5"/>
      <c r="AQ618" s="25"/>
      <c r="AR618" s="25"/>
      <c r="AU618" s="165"/>
      <c r="AV618" s="165"/>
      <c r="AX618" s="25"/>
      <c r="AY618" s="25"/>
      <c r="AZ618" s="25"/>
      <c r="BA618" s="17"/>
      <c r="BC618" s="123"/>
      <c r="BM618" s="165"/>
    </row>
    <row r="619" spans="2:65" s="21" customFormat="1" x14ac:dyDescent="0.2">
      <c r="B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T619" s="127"/>
      <c r="AB619" s="127"/>
      <c r="AJ619" s="127"/>
      <c r="AM619" s="4"/>
      <c r="AN619" s="5"/>
      <c r="AO619" s="5"/>
      <c r="AQ619" s="25"/>
      <c r="AR619" s="25"/>
      <c r="AU619" s="165"/>
      <c r="AV619" s="165"/>
      <c r="AX619" s="25"/>
      <c r="AY619" s="25"/>
      <c r="AZ619" s="25"/>
      <c r="BA619" s="17"/>
      <c r="BC619" s="123"/>
      <c r="BM619" s="165"/>
    </row>
    <row r="620" spans="2:65" s="21" customFormat="1" x14ac:dyDescent="0.2">
      <c r="B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T620" s="127"/>
      <c r="AB620" s="127"/>
      <c r="AJ620" s="127"/>
      <c r="AM620" s="4"/>
      <c r="AN620" s="5"/>
      <c r="AO620" s="5"/>
      <c r="AQ620" s="25"/>
      <c r="AR620" s="25"/>
      <c r="AU620" s="165"/>
      <c r="AV620" s="165"/>
      <c r="AX620" s="25"/>
      <c r="AY620" s="25"/>
      <c r="AZ620" s="25"/>
      <c r="BA620" s="17"/>
      <c r="BC620" s="123"/>
      <c r="BM620" s="165"/>
    </row>
    <row r="621" spans="2:65" s="21" customFormat="1" x14ac:dyDescent="0.2">
      <c r="B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T621" s="127"/>
      <c r="AB621" s="127"/>
      <c r="AJ621" s="127"/>
      <c r="AM621" s="4"/>
      <c r="AN621" s="5"/>
      <c r="AO621" s="5"/>
      <c r="AQ621" s="25"/>
      <c r="AR621" s="25"/>
      <c r="AU621" s="165"/>
      <c r="AV621" s="165"/>
      <c r="AX621" s="25"/>
      <c r="AY621" s="25"/>
      <c r="AZ621" s="25"/>
      <c r="BA621" s="17"/>
      <c r="BC621" s="123"/>
      <c r="BM621" s="165"/>
    </row>
    <row r="622" spans="2:65" s="21" customFormat="1" x14ac:dyDescent="0.2">
      <c r="B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T622" s="127"/>
      <c r="AB622" s="127"/>
      <c r="AJ622" s="127"/>
      <c r="AM622" s="4"/>
      <c r="AN622" s="5"/>
      <c r="AO622" s="5"/>
      <c r="AQ622" s="25"/>
      <c r="AR622" s="25"/>
      <c r="AU622" s="165"/>
      <c r="AV622" s="165"/>
      <c r="AX622" s="25"/>
      <c r="AY622" s="25"/>
      <c r="AZ622" s="25"/>
      <c r="BA622" s="17"/>
      <c r="BC622" s="123"/>
      <c r="BM622" s="165"/>
    </row>
    <row r="623" spans="2:65" s="21" customFormat="1" x14ac:dyDescent="0.2">
      <c r="B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T623" s="127"/>
      <c r="AB623" s="127"/>
      <c r="AJ623" s="127"/>
      <c r="AM623" s="4"/>
      <c r="AN623" s="5"/>
      <c r="AO623" s="5"/>
      <c r="AQ623" s="25"/>
      <c r="AR623" s="25"/>
      <c r="AU623" s="165"/>
      <c r="AV623" s="165"/>
      <c r="AX623" s="25"/>
      <c r="AY623" s="25"/>
      <c r="AZ623" s="25"/>
      <c r="BA623" s="17"/>
      <c r="BC623" s="123"/>
      <c r="BM623" s="165"/>
    </row>
    <row r="624" spans="2:65" s="21" customFormat="1" x14ac:dyDescent="0.2">
      <c r="B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T624" s="127"/>
      <c r="AB624" s="127"/>
      <c r="AJ624" s="127"/>
      <c r="AM624" s="4"/>
      <c r="AN624" s="5"/>
      <c r="AO624" s="5"/>
      <c r="AQ624" s="25"/>
      <c r="AR624" s="25"/>
      <c r="AU624" s="165"/>
      <c r="AV624" s="165"/>
      <c r="AX624" s="25"/>
      <c r="AY624" s="25"/>
      <c r="AZ624" s="25"/>
      <c r="BA624" s="17"/>
      <c r="BC624" s="123"/>
      <c r="BM624" s="165"/>
    </row>
    <row r="625" spans="2:65" s="21" customFormat="1" x14ac:dyDescent="0.2">
      <c r="B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T625" s="127"/>
      <c r="AB625" s="127"/>
      <c r="AJ625" s="127"/>
      <c r="AM625" s="4"/>
      <c r="AN625" s="5"/>
      <c r="AO625" s="5"/>
      <c r="AQ625" s="25"/>
      <c r="AR625" s="25"/>
      <c r="AU625" s="165"/>
      <c r="AV625" s="165"/>
      <c r="AX625" s="25"/>
      <c r="AY625" s="25"/>
      <c r="AZ625" s="25"/>
      <c r="BA625" s="17"/>
      <c r="BC625" s="123"/>
      <c r="BM625" s="165"/>
    </row>
    <row r="626" spans="2:65" s="21" customFormat="1" x14ac:dyDescent="0.2">
      <c r="B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T626" s="127"/>
      <c r="AB626" s="127"/>
      <c r="AJ626" s="127"/>
      <c r="AM626" s="4"/>
      <c r="AN626" s="5"/>
      <c r="AO626" s="5"/>
      <c r="AQ626" s="25"/>
      <c r="AR626" s="25"/>
      <c r="AU626" s="165"/>
      <c r="AV626" s="165"/>
      <c r="AX626" s="25"/>
      <c r="AY626" s="25"/>
      <c r="AZ626" s="25"/>
      <c r="BA626" s="17"/>
      <c r="BC626" s="123"/>
      <c r="BM626" s="165"/>
    </row>
    <row r="627" spans="2:65" s="21" customFormat="1" x14ac:dyDescent="0.2">
      <c r="B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T627" s="127"/>
      <c r="AB627" s="127"/>
      <c r="AJ627" s="127"/>
      <c r="AM627" s="4"/>
      <c r="AN627" s="5"/>
      <c r="AO627" s="5"/>
      <c r="AQ627" s="25"/>
      <c r="AR627" s="25"/>
      <c r="AU627" s="165"/>
      <c r="AV627" s="165"/>
      <c r="AX627" s="25"/>
      <c r="AY627" s="25"/>
      <c r="AZ627" s="25"/>
      <c r="BA627" s="17"/>
      <c r="BC627" s="123"/>
      <c r="BM627" s="165"/>
    </row>
    <row r="628" spans="2:65" s="21" customFormat="1" x14ac:dyDescent="0.2">
      <c r="B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T628" s="127"/>
      <c r="AB628" s="127"/>
      <c r="AJ628" s="127"/>
      <c r="AM628" s="4"/>
      <c r="AN628" s="5"/>
      <c r="AO628" s="5"/>
      <c r="AQ628" s="25"/>
      <c r="AR628" s="25"/>
      <c r="AU628" s="165"/>
      <c r="AV628" s="165"/>
      <c r="AX628" s="25"/>
      <c r="AY628" s="25"/>
      <c r="AZ628" s="25"/>
      <c r="BA628" s="17"/>
      <c r="BC628" s="123"/>
      <c r="BM628" s="165"/>
    </row>
    <row r="629" spans="2:65" s="21" customFormat="1" x14ac:dyDescent="0.2">
      <c r="B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T629" s="127"/>
      <c r="AB629" s="127"/>
      <c r="AJ629" s="127"/>
      <c r="AM629" s="4"/>
      <c r="AN629" s="5"/>
      <c r="AO629" s="5"/>
      <c r="AQ629" s="25"/>
      <c r="AR629" s="25"/>
      <c r="AU629" s="165"/>
      <c r="AV629" s="165"/>
      <c r="AX629" s="25"/>
      <c r="AY629" s="25"/>
      <c r="AZ629" s="25"/>
      <c r="BA629" s="17"/>
      <c r="BC629" s="123"/>
      <c r="BM629" s="165"/>
    </row>
    <row r="630" spans="2:65" s="21" customFormat="1" x14ac:dyDescent="0.2">
      <c r="B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T630" s="127"/>
      <c r="AB630" s="127"/>
      <c r="AJ630" s="127"/>
      <c r="AM630" s="4"/>
      <c r="AN630" s="5"/>
      <c r="AO630" s="5"/>
      <c r="AQ630" s="25"/>
      <c r="AR630" s="25"/>
      <c r="AU630" s="165"/>
      <c r="AV630" s="165"/>
      <c r="AX630" s="25"/>
      <c r="AY630" s="25"/>
      <c r="AZ630" s="25"/>
      <c r="BA630" s="17"/>
      <c r="BC630" s="123"/>
      <c r="BM630" s="165"/>
    </row>
    <row r="631" spans="2:65" s="21" customFormat="1" x14ac:dyDescent="0.2">
      <c r="B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T631" s="127"/>
      <c r="AB631" s="127"/>
      <c r="AJ631" s="127"/>
      <c r="AM631" s="4"/>
      <c r="AN631" s="5"/>
      <c r="AO631" s="5"/>
      <c r="AQ631" s="25"/>
      <c r="AR631" s="25"/>
      <c r="AU631" s="165"/>
      <c r="AV631" s="165"/>
      <c r="AX631" s="25"/>
      <c r="AY631" s="25"/>
      <c r="AZ631" s="25"/>
      <c r="BA631" s="17"/>
      <c r="BC631" s="123"/>
      <c r="BM631" s="165"/>
    </row>
    <row r="632" spans="2:65" s="21" customFormat="1" x14ac:dyDescent="0.2">
      <c r="B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T632" s="127"/>
      <c r="AB632" s="127"/>
      <c r="AJ632" s="127"/>
      <c r="AM632" s="4"/>
      <c r="AN632" s="5"/>
      <c r="AO632" s="5"/>
      <c r="AQ632" s="25"/>
      <c r="AR632" s="25"/>
      <c r="AU632" s="165"/>
      <c r="AV632" s="165"/>
      <c r="AX632" s="25"/>
      <c r="AY632" s="25"/>
      <c r="AZ632" s="25"/>
      <c r="BA632" s="17"/>
      <c r="BC632" s="123"/>
      <c r="BM632" s="165"/>
    </row>
    <row r="633" spans="2:65" s="21" customFormat="1" x14ac:dyDescent="0.2">
      <c r="B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T633" s="127"/>
      <c r="AB633" s="127"/>
      <c r="AJ633" s="127"/>
      <c r="AM633" s="4"/>
      <c r="AN633" s="5"/>
      <c r="AO633" s="5"/>
      <c r="AQ633" s="25"/>
      <c r="AR633" s="25"/>
      <c r="AU633" s="165"/>
      <c r="AV633" s="165"/>
      <c r="AX633" s="25"/>
      <c r="AY633" s="25"/>
      <c r="AZ633" s="25"/>
      <c r="BA633" s="17"/>
      <c r="BC633" s="123"/>
      <c r="BM633" s="165"/>
    </row>
    <row r="634" spans="2:65" s="21" customFormat="1" x14ac:dyDescent="0.2">
      <c r="B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T634" s="127"/>
      <c r="AB634" s="127"/>
      <c r="AJ634" s="127"/>
      <c r="AM634" s="4"/>
      <c r="AN634" s="5"/>
      <c r="AO634" s="5"/>
      <c r="AQ634" s="25"/>
      <c r="AR634" s="25"/>
      <c r="AU634" s="165"/>
      <c r="AV634" s="165"/>
      <c r="AX634" s="25"/>
      <c r="AY634" s="25"/>
      <c r="AZ634" s="25"/>
      <c r="BA634" s="17"/>
      <c r="BC634" s="123"/>
      <c r="BM634" s="165"/>
    </row>
    <row r="635" spans="2:65" s="21" customFormat="1" x14ac:dyDescent="0.2">
      <c r="B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T635" s="127"/>
      <c r="AB635" s="127"/>
      <c r="AJ635" s="127"/>
      <c r="AM635" s="4"/>
      <c r="AN635" s="5"/>
      <c r="AO635" s="5"/>
      <c r="AQ635" s="25"/>
      <c r="AR635" s="25"/>
      <c r="AU635" s="165"/>
      <c r="AV635" s="165"/>
      <c r="AX635" s="25"/>
      <c r="AY635" s="25"/>
      <c r="AZ635" s="25"/>
      <c r="BA635" s="17"/>
      <c r="BC635" s="123"/>
      <c r="BM635" s="165"/>
    </row>
    <row r="636" spans="2:65" s="21" customFormat="1" x14ac:dyDescent="0.2">
      <c r="B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T636" s="127"/>
      <c r="AB636" s="127"/>
      <c r="AJ636" s="127"/>
      <c r="AM636" s="4"/>
      <c r="AN636" s="5"/>
      <c r="AO636" s="5"/>
      <c r="AQ636" s="25"/>
      <c r="AR636" s="25"/>
      <c r="AU636" s="165"/>
      <c r="AV636" s="165"/>
      <c r="AX636" s="25"/>
      <c r="AY636" s="25"/>
      <c r="AZ636" s="25"/>
      <c r="BA636" s="17"/>
      <c r="BC636" s="123"/>
      <c r="BM636" s="165"/>
    </row>
    <row r="637" spans="2:65" s="21" customFormat="1" x14ac:dyDescent="0.2">
      <c r="B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T637" s="127"/>
      <c r="AB637" s="127"/>
      <c r="AJ637" s="127"/>
      <c r="AM637" s="4"/>
      <c r="AN637" s="5"/>
      <c r="AO637" s="5"/>
      <c r="AQ637" s="25"/>
      <c r="AR637" s="25"/>
      <c r="AU637" s="165"/>
      <c r="AV637" s="165"/>
      <c r="AX637" s="25"/>
      <c r="AY637" s="25"/>
      <c r="AZ637" s="25"/>
      <c r="BA637" s="17"/>
      <c r="BC637" s="123"/>
      <c r="BM637" s="165"/>
    </row>
    <row r="638" spans="2:65" s="21" customFormat="1" x14ac:dyDescent="0.2">
      <c r="B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T638" s="127"/>
      <c r="AB638" s="127"/>
      <c r="AJ638" s="127"/>
      <c r="AM638" s="4"/>
      <c r="AN638" s="5"/>
      <c r="AO638" s="5"/>
      <c r="AQ638" s="25"/>
      <c r="AR638" s="25"/>
      <c r="AU638" s="165"/>
      <c r="AV638" s="165"/>
      <c r="AX638" s="25"/>
      <c r="AY638" s="25"/>
      <c r="AZ638" s="25"/>
      <c r="BA638" s="17"/>
      <c r="BC638" s="123"/>
      <c r="BM638" s="165"/>
    </row>
    <row r="639" spans="2:65" s="21" customFormat="1" x14ac:dyDescent="0.2">
      <c r="B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T639" s="127"/>
      <c r="AB639" s="127"/>
      <c r="AJ639" s="127"/>
      <c r="AM639" s="4"/>
      <c r="AN639" s="5"/>
      <c r="AO639" s="5"/>
      <c r="AQ639" s="25"/>
      <c r="AR639" s="25"/>
      <c r="AU639" s="165"/>
      <c r="AV639" s="165"/>
      <c r="AX639" s="25"/>
      <c r="AY639" s="25"/>
      <c r="AZ639" s="25"/>
      <c r="BA639" s="17"/>
      <c r="BC639" s="123"/>
      <c r="BM639" s="165"/>
    </row>
    <row r="640" spans="2:65" s="21" customFormat="1" x14ac:dyDescent="0.2">
      <c r="B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T640" s="127"/>
      <c r="AB640" s="127"/>
      <c r="AJ640" s="127"/>
      <c r="AM640" s="4"/>
      <c r="AN640" s="5"/>
      <c r="AO640" s="5"/>
      <c r="AQ640" s="25"/>
      <c r="AR640" s="25"/>
      <c r="AU640" s="165"/>
      <c r="AV640" s="165"/>
      <c r="AX640" s="25"/>
      <c r="AY640" s="25"/>
      <c r="AZ640" s="25"/>
      <c r="BA640" s="17"/>
      <c r="BC640" s="123"/>
      <c r="BM640" s="165"/>
    </row>
    <row r="641" spans="2:65" s="21" customFormat="1" x14ac:dyDescent="0.2">
      <c r="B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T641" s="127"/>
      <c r="AB641" s="127"/>
      <c r="AJ641" s="127"/>
      <c r="AM641" s="4"/>
      <c r="AN641" s="5"/>
      <c r="AO641" s="5"/>
      <c r="AQ641" s="25"/>
      <c r="AR641" s="25"/>
      <c r="AU641" s="165"/>
      <c r="AV641" s="165"/>
      <c r="AX641" s="25"/>
      <c r="AY641" s="25"/>
      <c r="AZ641" s="25"/>
      <c r="BA641" s="17"/>
      <c r="BC641" s="123"/>
      <c r="BM641" s="165"/>
    </row>
    <row r="642" spans="2:65" s="21" customFormat="1" x14ac:dyDescent="0.2">
      <c r="B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T642" s="127"/>
      <c r="AB642" s="127"/>
      <c r="AJ642" s="127"/>
      <c r="AM642" s="4"/>
      <c r="AN642" s="5"/>
      <c r="AO642" s="5"/>
      <c r="AQ642" s="25"/>
      <c r="AR642" s="25"/>
      <c r="AU642" s="165"/>
      <c r="AV642" s="165"/>
      <c r="AX642" s="25"/>
      <c r="AY642" s="25"/>
      <c r="AZ642" s="25"/>
      <c r="BA642" s="17"/>
      <c r="BC642" s="123"/>
      <c r="BM642" s="165"/>
    </row>
    <row r="643" spans="2:65" s="21" customFormat="1" x14ac:dyDescent="0.2">
      <c r="B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T643" s="127"/>
      <c r="AB643" s="127"/>
      <c r="AJ643" s="127"/>
      <c r="AM643" s="4"/>
      <c r="AN643" s="5"/>
      <c r="AO643" s="5"/>
      <c r="AQ643" s="25"/>
      <c r="AR643" s="25"/>
      <c r="AU643" s="165"/>
      <c r="AV643" s="165"/>
      <c r="AX643" s="25"/>
      <c r="AY643" s="25"/>
      <c r="AZ643" s="25"/>
      <c r="BA643" s="17"/>
      <c r="BC643" s="123"/>
      <c r="BM643" s="165"/>
    </row>
    <row r="644" spans="2:65" s="21" customFormat="1" x14ac:dyDescent="0.2">
      <c r="B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T644" s="127"/>
      <c r="AB644" s="127"/>
      <c r="AJ644" s="127"/>
      <c r="AM644" s="4"/>
      <c r="AN644" s="5"/>
      <c r="AO644" s="5"/>
      <c r="AQ644" s="25"/>
      <c r="AR644" s="25"/>
      <c r="AU644" s="165"/>
      <c r="AV644" s="165"/>
      <c r="AX644" s="25"/>
      <c r="AY644" s="25"/>
      <c r="AZ644" s="25"/>
      <c r="BA644" s="17"/>
      <c r="BC644" s="123"/>
      <c r="BM644" s="165"/>
    </row>
    <row r="645" spans="2:65" s="21" customFormat="1" x14ac:dyDescent="0.2">
      <c r="B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T645" s="127"/>
      <c r="AB645" s="127"/>
      <c r="AJ645" s="127"/>
      <c r="AM645" s="4"/>
      <c r="AN645" s="5"/>
      <c r="AO645" s="5"/>
      <c r="AQ645" s="25"/>
      <c r="AR645" s="25"/>
      <c r="AU645" s="165"/>
      <c r="AV645" s="165"/>
      <c r="AX645" s="25"/>
      <c r="AY645" s="25"/>
      <c r="AZ645" s="25"/>
      <c r="BA645" s="17"/>
      <c r="BC645" s="123"/>
      <c r="BM645" s="165"/>
    </row>
    <row r="646" spans="2:65" s="21" customFormat="1" x14ac:dyDescent="0.2">
      <c r="B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T646" s="127"/>
      <c r="AB646" s="127"/>
      <c r="AJ646" s="127"/>
      <c r="AM646" s="4"/>
      <c r="AN646" s="5"/>
      <c r="AO646" s="5"/>
      <c r="AQ646" s="25"/>
      <c r="AR646" s="25"/>
      <c r="AU646" s="165"/>
      <c r="AV646" s="165"/>
      <c r="AX646" s="25"/>
      <c r="AY646" s="25"/>
      <c r="AZ646" s="25"/>
      <c r="BA646" s="17"/>
      <c r="BC646" s="123"/>
      <c r="BM646" s="165"/>
    </row>
    <row r="647" spans="2:65" s="21" customFormat="1" x14ac:dyDescent="0.2">
      <c r="B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T647" s="127"/>
      <c r="AB647" s="127"/>
      <c r="AJ647" s="127"/>
      <c r="AM647" s="4"/>
      <c r="AN647" s="5"/>
      <c r="AO647" s="5"/>
      <c r="AQ647" s="25"/>
      <c r="AR647" s="25"/>
      <c r="AU647" s="165"/>
      <c r="AV647" s="165"/>
      <c r="AX647" s="25"/>
      <c r="AY647" s="25"/>
      <c r="AZ647" s="25"/>
      <c r="BA647" s="17"/>
      <c r="BC647" s="123"/>
      <c r="BM647" s="165"/>
    </row>
    <row r="648" spans="2:65" s="21" customFormat="1" x14ac:dyDescent="0.2">
      <c r="B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T648" s="127"/>
      <c r="AB648" s="127"/>
      <c r="AJ648" s="127"/>
      <c r="AM648" s="4"/>
      <c r="AN648" s="5"/>
      <c r="AO648" s="5"/>
      <c r="AQ648" s="25"/>
      <c r="AR648" s="25"/>
      <c r="AU648" s="165"/>
      <c r="AV648" s="165"/>
      <c r="AX648" s="25"/>
      <c r="AY648" s="25"/>
      <c r="AZ648" s="25"/>
      <c r="BA648" s="17"/>
      <c r="BC648" s="123"/>
      <c r="BM648" s="165"/>
    </row>
    <row r="649" spans="2:65" s="21" customFormat="1" x14ac:dyDescent="0.2">
      <c r="B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T649" s="127"/>
      <c r="AB649" s="127"/>
      <c r="AJ649" s="127"/>
      <c r="AM649" s="4"/>
      <c r="AN649" s="5"/>
      <c r="AO649" s="5"/>
      <c r="AQ649" s="25"/>
      <c r="AR649" s="25"/>
      <c r="AU649" s="165"/>
      <c r="AV649" s="165"/>
      <c r="AX649" s="25"/>
      <c r="AY649" s="25"/>
      <c r="AZ649" s="25"/>
      <c r="BA649" s="17"/>
      <c r="BC649" s="123"/>
      <c r="BM649" s="165"/>
    </row>
    <row r="650" spans="2:65" s="21" customFormat="1" x14ac:dyDescent="0.2">
      <c r="B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T650" s="127"/>
      <c r="AB650" s="127"/>
      <c r="AJ650" s="127"/>
      <c r="AM650" s="4"/>
      <c r="AN650" s="5"/>
      <c r="AO650" s="5"/>
      <c r="AQ650" s="25"/>
      <c r="AR650" s="25"/>
      <c r="AU650" s="165"/>
      <c r="AV650" s="165"/>
      <c r="AX650" s="25"/>
      <c r="AY650" s="25"/>
      <c r="AZ650" s="25"/>
      <c r="BA650" s="17"/>
      <c r="BC650" s="123"/>
      <c r="BM650" s="165"/>
    </row>
    <row r="651" spans="2:65" s="21" customFormat="1" x14ac:dyDescent="0.2">
      <c r="B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T651" s="127"/>
      <c r="AB651" s="127"/>
      <c r="AJ651" s="127"/>
      <c r="AM651" s="4"/>
      <c r="AN651" s="5"/>
      <c r="AO651" s="5"/>
      <c r="AQ651" s="25"/>
      <c r="AR651" s="25"/>
      <c r="AU651" s="165"/>
      <c r="AV651" s="165"/>
      <c r="AX651" s="25"/>
      <c r="AY651" s="25"/>
      <c r="AZ651" s="25"/>
      <c r="BA651" s="17"/>
      <c r="BC651" s="123"/>
      <c r="BM651" s="165"/>
    </row>
    <row r="652" spans="2:65" s="21" customFormat="1" x14ac:dyDescent="0.2">
      <c r="B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T652" s="127"/>
      <c r="AB652" s="127"/>
      <c r="AJ652" s="127"/>
      <c r="AM652" s="4"/>
      <c r="AN652" s="5"/>
      <c r="AO652" s="5"/>
      <c r="AQ652" s="25"/>
      <c r="AR652" s="25"/>
      <c r="AU652" s="165"/>
      <c r="AV652" s="165"/>
      <c r="AX652" s="25"/>
      <c r="AY652" s="25"/>
      <c r="AZ652" s="25"/>
      <c r="BA652" s="17"/>
      <c r="BC652" s="123"/>
      <c r="BM652" s="165"/>
    </row>
    <row r="653" spans="2:65" s="21" customFormat="1" x14ac:dyDescent="0.2">
      <c r="B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T653" s="127"/>
      <c r="AB653" s="127"/>
      <c r="AJ653" s="127"/>
      <c r="AM653" s="4"/>
      <c r="AN653" s="5"/>
      <c r="AO653" s="5"/>
      <c r="AQ653" s="25"/>
      <c r="AR653" s="25"/>
      <c r="AU653" s="165"/>
      <c r="AV653" s="165"/>
      <c r="AX653" s="25"/>
      <c r="AY653" s="25"/>
      <c r="AZ653" s="25"/>
      <c r="BA653" s="17"/>
      <c r="BC653" s="123"/>
      <c r="BM653" s="165"/>
    </row>
    <row r="654" spans="2:65" s="21" customFormat="1" x14ac:dyDescent="0.2">
      <c r="B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T654" s="127"/>
      <c r="AB654" s="127"/>
      <c r="AJ654" s="127"/>
      <c r="AM654" s="4"/>
      <c r="AN654" s="5"/>
      <c r="AO654" s="5"/>
      <c r="AQ654" s="25"/>
      <c r="AR654" s="25"/>
      <c r="AU654" s="165"/>
      <c r="AV654" s="165"/>
      <c r="AX654" s="25"/>
      <c r="AY654" s="25"/>
      <c r="AZ654" s="25"/>
      <c r="BA654" s="17"/>
      <c r="BC654" s="123"/>
      <c r="BM654" s="165"/>
    </row>
    <row r="655" spans="2:65" s="21" customFormat="1" x14ac:dyDescent="0.2">
      <c r="B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T655" s="127"/>
      <c r="AB655" s="127"/>
      <c r="AJ655" s="127"/>
      <c r="AM655" s="4"/>
      <c r="AN655" s="5"/>
      <c r="AO655" s="5"/>
      <c r="AQ655" s="25"/>
      <c r="AR655" s="25"/>
      <c r="AU655" s="165"/>
      <c r="AV655" s="165"/>
      <c r="AX655" s="25"/>
      <c r="AY655" s="25"/>
      <c r="AZ655" s="25"/>
      <c r="BA655" s="17"/>
      <c r="BC655" s="123"/>
      <c r="BM655" s="165"/>
    </row>
    <row r="656" spans="2:65" s="21" customFormat="1" x14ac:dyDescent="0.2">
      <c r="B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T656" s="127"/>
      <c r="AB656" s="127"/>
      <c r="AJ656" s="127"/>
      <c r="AM656" s="4"/>
      <c r="AN656" s="5"/>
      <c r="AO656" s="5"/>
      <c r="AQ656" s="25"/>
      <c r="AR656" s="25"/>
      <c r="AU656" s="165"/>
      <c r="AV656" s="165"/>
      <c r="AX656" s="25"/>
      <c r="AY656" s="25"/>
      <c r="AZ656" s="25"/>
      <c r="BA656" s="17"/>
      <c r="BC656" s="123"/>
      <c r="BM656" s="165"/>
    </row>
    <row r="657" spans="2:65" s="21" customFormat="1" x14ac:dyDescent="0.2">
      <c r="B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T657" s="127"/>
      <c r="AB657" s="127"/>
      <c r="AJ657" s="127"/>
      <c r="AM657" s="4"/>
      <c r="AN657" s="5"/>
      <c r="AO657" s="5"/>
      <c r="AQ657" s="25"/>
      <c r="AR657" s="25"/>
      <c r="AU657" s="165"/>
      <c r="AV657" s="165"/>
      <c r="AX657" s="25"/>
      <c r="AY657" s="25"/>
      <c r="AZ657" s="25"/>
      <c r="BA657" s="17"/>
      <c r="BC657" s="123"/>
      <c r="BM657" s="165"/>
    </row>
    <row r="658" spans="2:65" s="21" customFormat="1" x14ac:dyDescent="0.2">
      <c r="B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T658" s="127"/>
      <c r="AB658" s="127"/>
      <c r="AJ658" s="127"/>
      <c r="AM658" s="4"/>
      <c r="AN658" s="5"/>
      <c r="AO658" s="5"/>
      <c r="AQ658" s="25"/>
      <c r="AR658" s="25"/>
      <c r="AU658" s="165"/>
      <c r="AV658" s="165"/>
      <c r="AX658" s="25"/>
      <c r="AY658" s="25"/>
      <c r="AZ658" s="25"/>
      <c r="BA658" s="17"/>
      <c r="BC658" s="123"/>
      <c r="BM658" s="165"/>
    </row>
    <row r="659" spans="2:65" s="21" customFormat="1" x14ac:dyDescent="0.2">
      <c r="B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T659" s="127"/>
      <c r="AB659" s="127"/>
      <c r="AJ659" s="127"/>
      <c r="AM659" s="4"/>
      <c r="AN659" s="5"/>
      <c r="AO659" s="5"/>
      <c r="AQ659" s="25"/>
      <c r="AR659" s="25"/>
      <c r="AU659" s="165"/>
      <c r="AV659" s="165"/>
      <c r="AX659" s="25"/>
      <c r="AY659" s="25"/>
      <c r="AZ659" s="25"/>
      <c r="BA659" s="17"/>
      <c r="BC659" s="123"/>
      <c r="BM659" s="165"/>
    </row>
    <row r="660" spans="2:65" s="21" customFormat="1" x14ac:dyDescent="0.2">
      <c r="B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T660" s="127"/>
      <c r="AB660" s="127"/>
      <c r="AJ660" s="127"/>
      <c r="AM660" s="4"/>
      <c r="AN660" s="5"/>
      <c r="AO660" s="5"/>
      <c r="AQ660" s="25"/>
      <c r="AR660" s="25"/>
      <c r="AU660" s="165"/>
      <c r="AV660" s="165"/>
      <c r="AX660" s="25"/>
      <c r="AY660" s="25"/>
      <c r="AZ660" s="25"/>
      <c r="BA660" s="17"/>
      <c r="BC660" s="123"/>
      <c r="BM660" s="165"/>
    </row>
    <row r="661" spans="2:65" s="21" customFormat="1" x14ac:dyDescent="0.2">
      <c r="B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T661" s="127"/>
      <c r="AB661" s="127"/>
      <c r="AJ661" s="127"/>
      <c r="AM661" s="4"/>
      <c r="AN661" s="5"/>
      <c r="AO661" s="5"/>
      <c r="AQ661" s="25"/>
      <c r="AR661" s="25"/>
      <c r="AU661" s="165"/>
      <c r="AV661" s="165"/>
      <c r="AX661" s="25"/>
      <c r="AY661" s="25"/>
      <c r="AZ661" s="25"/>
      <c r="BA661" s="17"/>
      <c r="BC661" s="123"/>
      <c r="BM661" s="165"/>
    </row>
    <row r="662" spans="2:65" s="21" customFormat="1" x14ac:dyDescent="0.2">
      <c r="B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T662" s="127"/>
      <c r="AB662" s="127"/>
      <c r="AJ662" s="127"/>
      <c r="AM662" s="4"/>
      <c r="AN662" s="5"/>
      <c r="AO662" s="5"/>
      <c r="AQ662" s="25"/>
      <c r="AR662" s="25"/>
      <c r="AU662" s="165"/>
      <c r="AV662" s="165"/>
      <c r="AX662" s="25"/>
      <c r="AY662" s="25"/>
      <c r="AZ662" s="25"/>
      <c r="BA662" s="17"/>
      <c r="BC662" s="123"/>
      <c r="BM662" s="165"/>
    </row>
    <row r="663" spans="2:65" s="21" customFormat="1" x14ac:dyDescent="0.2">
      <c r="B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T663" s="127"/>
      <c r="AB663" s="127"/>
      <c r="AJ663" s="127"/>
      <c r="AM663" s="4"/>
      <c r="AN663" s="5"/>
      <c r="AO663" s="5"/>
      <c r="AQ663" s="25"/>
      <c r="AR663" s="25"/>
      <c r="AU663" s="165"/>
      <c r="AV663" s="165"/>
      <c r="AX663" s="25"/>
      <c r="AY663" s="25"/>
      <c r="AZ663" s="25"/>
      <c r="BA663" s="17"/>
      <c r="BC663" s="123"/>
      <c r="BM663" s="165"/>
    </row>
    <row r="664" spans="2:65" s="21" customFormat="1" x14ac:dyDescent="0.2">
      <c r="B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T664" s="127"/>
      <c r="AB664" s="127"/>
      <c r="AJ664" s="127"/>
      <c r="AM664" s="4"/>
      <c r="AN664" s="5"/>
      <c r="AO664" s="5"/>
      <c r="AQ664" s="25"/>
      <c r="AR664" s="25"/>
      <c r="AU664" s="165"/>
      <c r="AV664" s="165"/>
      <c r="AX664" s="25"/>
      <c r="AY664" s="25"/>
      <c r="AZ664" s="25"/>
      <c r="BA664" s="17"/>
      <c r="BC664" s="123"/>
      <c r="BM664" s="165"/>
    </row>
    <row r="665" spans="2:65" s="21" customFormat="1" x14ac:dyDescent="0.2">
      <c r="B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T665" s="127"/>
      <c r="AB665" s="127"/>
      <c r="AJ665" s="127"/>
      <c r="AM665" s="4"/>
      <c r="AN665" s="5"/>
      <c r="AO665" s="5"/>
      <c r="AQ665" s="25"/>
      <c r="AR665" s="25"/>
      <c r="AU665" s="165"/>
      <c r="AV665" s="165"/>
      <c r="AX665" s="25"/>
      <c r="AY665" s="25"/>
      <c r="AZ665" s="25"/>
      <c r="BA665" s="17"/>
      <c r="BC665" s="123"/>
      <c r="BM665" s="165"/>
    </row>
    <row r="666" spans="2:65" s="21" customFormat="1" x14ac:dyDescent="0.2">
      <c r="B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T666" s="127"/>
      <c r="AB666" s="127"/>
      <c r="AJ666" s="127"/>
      <c r="AM666" s="4"/>
      <c r="AN666" s="5"/>
      <c r="AO666" s="5"/>
      <c r="AQ666" s="25"/>
      <c r="AR666" s="25"/>
      <c r="AU666" s="165"/>
      <c r="AV666" s="165"/>
      <c r="AX666" s="25"/>
      <c r="AY666" s="25"/>
      <c r="AZ666" s="25"/>
      <c r="BA666" s="17"/>
      <c r="BC666" s="123"/>
      <c r="BM666" s="165"/>
    </row>
    <row r="667" spans="2:65" s="21" customFormat="1" x14ac:dyDescent="0.2">
      <c r="B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T667" s="127"/>
      <c r="AB667" s="127"/>
      <c r="AJ667" s="127"/>
      <c r="AM667" s="4"/>
      <c r="AN667" s="5"/>
      <c r="AO667" s="5"/>
      <c r="AQ667" s="25"/>
      <c r="AR667" s="25"/>
      <c r="AU667" s="165"/>
      <c r="AV667" s="165"/>
      <c r="AX667" s="25"/>
      <c r="AY667" s="25"/>
      <c r="AZ667" s="25"/>
      <c r="BA667" s="17"/>
      <c r="BC667" s="123"/>
      <c r="BM667" s="165"/>
    </row>
    <row r="668" spans="2:65" s="21" customFormat="1" x14ac:dyDescent="0.2">
      <c r="B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T668" s="127"/>
      <c r="AB668" s="127"/>
      <c r="AJ668" s="127"/>
      <c r="AM668" s="4"/>
      <c r="AN668" s="5"/>
      <c r="AO668" s="5"/>
      <c r="AQ668" s="25"/>
      <c r="AR668" s="25"/>
      <c r="AU668" s="165"/>
      <c r="AV668" s="165"/>
      <c r="AX668" s="25"/>
      <c r="AY668" s="25"/>
      <c r="AZ668" s="25"/>
      <c r="BA668" s="17"/>
      <c r="BC668" s="123"/>
      <c r="BM668" s="165"/>
    </row>
    <row r="669" spans="2:65" s="21" customFormat="1" x14ac:dyDescent="0.2">
      <c r="B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T669" s="127"/>
      <c r="AB669" s="127"/>
      <c r="AJ669" s="127"/>
      <c r="AM669" s="4"/>
      <c r="AN669" s="5"/>
      <c r="AO669" s="5"/>
      <c r="AQ669" s="25"/>
      <c r="AR669" s="25"/>
      <c r="AU669" s="165"/>
      <c r="AV669" s="165"/>
      <c r="AX669" s="25"/>
      <c r="AY669" s="25"/>
      <c r="AZ669" s="25"/>
      <c r="BA669" s="17"/>
      <c r="BC669" s="123"/>
      <c r="BM669" s="165"/>
    </row>
    <row r="670" spans="2:65" s="21" customFormat="1" x14ac:dyDescent="0.2">
      <c r="B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T670" s="127"/>
      <c r="AB670" s="127"/>
      <c r="AJ670" s="127"/>
      <c r="AM670" s="4"/>
      <c r="AN670" s="5"/>
      <c r="AO670" s="5"/>
      <c r="AQ670" s="25"/>
      <c r="AR670" s="25"/>
      <c r="AU670" s="165"/>
      <c r="AV670" s="165"/>
      <c r="AX670" s="25"/>
      <c r="AY670" s="25"/>
      <c r="AZ670" s="25"/>
      <c r="BA670" s="17"/>
      <c r="BC670" s="123"/>
      <c r="BM670" s="165"/>
    </row>
    <row r="671" spans="2:65" s="21" customFormat="1" x14ac:dyDescent="0.2">
      <c r="B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T671" s="127"/>
      <c r="AB671" s="127"/>
      <c r="AJ671" s="127"/>
      <c r="AM671" s="4"/>
      <c r="AN671" s="5"/>
      <c r="AO671" s="5"/>
      <c r="AQ671" s="25"/>
      <c r="AR671" s="25"/>
      <c r="AU671" s="165"/>
      <c r="AV671" s="165"/>
      <c r="AX671" s="25"/>
      <c r="AY671" s="25"/>
      <c r="AZ671" s="25"/>
      <c r="BA671" s="17"/>
      <c r="BC671" s="123"/>
      <c r="BM671" s="165"/>
    </row>
    <row r="672" spans="2:65" s="21" customFormat="1" x14ac:dyDescent="0.2">
      <c r="B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T672" s="127"/>
      <c r="AB672" s="127"/>
      <c r="AJ672" s="127"/>
      <c r="AM672" s="4"/>
      <c r="AN672" s="5"/>
      <c r="AO672" s="5"/>
      <c r="AQ672" s="25"/>
      <c r="AR672" s="25"/>
      <c r="AU672" s="165"/>
      <c r="AV672" s="165"/>
      <c r="AX672" s="25"/>
      <c r="AY672" s="25"/>
      <c r="AZ672" s="25"/>
      <c r="BA672" s="17"/>
      <c r="BC672" s="123"/>
      <c r="BM672" s="165"/>
    </row>
    <row r="673" spans="2:65" s="21" customFormat="1" x14ac:dyDescent="0.2">
      <c r="B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T673" s="127"/>
      <c r="AB673" s="127"/>
      <c r="AJ673" s="127"/>
      <c r="AM673" s="4"/>
      <c r="AN673" s="5"/>
      <c r="AO673" s="5"/>
      <c r="AQ673" s="25"/>
      <c r="AR673" s="25"/>
      <c r="AU673" s="165"/>
      <c r="AV673" s="165"/>
      <c r="AX673" s="25"/>
      <c r="AY673" s="25"/>
      <c r="AZ673" s="25"/>
      <c r="BA673" s="17"/>
      <c r="BC673" s="123"/>
      <c r="BM673" s="165"/>
    </row>
    <row r="674" spans="2:65" s="21" customFormat="1" x14ac:dyDescent="0.2">
      <c r="B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T674" s="127"/>
      <c r="AB674" s="127"/>
      <c r="AJ674" s="127"/>
      <c r="AM674" s="4"/>
      <c r="AN674" s="5"/>
      <c r="AO674" s="5"/>
      <c r="AQ674" s="25"/>
      <c r="AR674" s="25"/>
      <c r="AU674" s="165"/>
      <c r="AV674" s="165"/>
      <c r="AX674" s="25"/>
      <c r="AY674" s="25"/>
      <c r="AZ674" s="25"/>
      <c r="BA674" s="17"/>
      <c r="BC674" s="123"/>
      <c r="BM674" s="165"/>
    </row>
    <row r="675" spans="2:65" s="21" customFormat="1" x14ac:dyDescent="0.2">
      <c r="B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T675" s="127"/>
      <c r="AB675" s="127"/>
      <c r="AJ675" s="127"/>
      <c r="AM675" s="4"/>
      <c r="AN675" s="5"/>
      <c r="AO675" s="5"/>
      <c r="AQ675" s="25"/>
      <c r="AR675" s="25"/>
      <c r="AU675" s="165"/>
      <c r="AV675" s="165"/>
      <c r="AX675" s="25"/>
      <c r="AY675" s="25"/>
      <c r="AZ675" s="25"/>
      <c r="BA675" s="17"/>
      <c r="BC675" s="123"/>
      <c r="BM675" s="165"/>
    </row>
    <row r="676" spans="2:65" s="21" customFormat="1" x14ac:dyDescent="0.2">
      <c r="B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T676" s="127"/>
      <c r="AB676" s="127"/>
      <c r="AJ676" s="127"/>
      <c r="AM676" s="4"/>
      <c r="AN676" s="5"/>
      <c r="AO676" s="5"/>
      <c r="AQ676" s="25"/>
      <c r="AR676" s="25"/>
      <c r="AU676" s="165"/>
      <c r="AV676" s="165"/>
      <c r="AX676" s="25"/>
      <c r="AY676" s="25"/>
      <c r="AZ676" s="25"/>
      <c r="BA676" s="17"/>
      <c r="BC676" s="123"/>
      <c r="BM676" s="165"/>
    </row>
    <row r="677" spans="2:65" s="21" customFormat="1" x14ac:dyDescent="0.2">
      <c r="B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T677" s="127"/>
      <c r="AB677" s="127"/>
      <c r="AJ677" s="127"/>
      <c r="AM677" s="4"/>
      <c r="AN677" s="5"/>
      <c r="AO677" s="5"/>
      <c r="AQ677" s="25"/>
      <c r="AR677" s="25"/>
      <c r="AU677" s="165"/>
      <c r="AV677" s="165"/>
      <c r="AX677" s="25"/>
      <c r="AY677" s="25"/>
      <c r="AZ677" s="25"/>
      <c r="BA677" s="17"/>
      <c r="BC677" s="123"/>
      <c r="BM677" s="165"/>
    </row>
    <row r="678" spans="2:65" s="21" customFormat="1" x14ac:dyDescent="0.2">
      <c r="B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T678" s="127"/>
      <c r="AB678" s="127"/>
      <c r="AJ678" s="127"/>
      <c r="AM678" s="4"/>
      <c r="AN678" s="5"/>
      <c r="AO678" s="5"/>
      <c r="AQ678" s="25"/>
      <c r="AR678" s="25"/>
      <c r="AU678" s="165"/>
      <c r="AV678" s="165"/>
      <c r="AX678" s="25"/>
      <c r="AY678" s="25"/>
      <c r="AZ678" s="25"/>
      <c r="BA678" s="17"/>
      <c r="BC678" s="123"/>
      <c r="BM678" s="165"/>
    </row>
    <row r="679" spans="2:65" s="21" customFormat="1" x14ac:dyDescent="0.2">
      <c r="B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T679" s="127"/>
      <c r="AB679" s="127"/>
      <c r="AJ679" s="127"/>
      <c r="AM679" s="4"/>
      <c r="AN679" s="5"/>
      <c r="AO679" s="5"/>
      <c r="AQ679" s="25"/>
      <c r="AR679" s="25"/>
      <c r="AU679" s="165"/>
      <c r="AV679" s="165"/>
      <c r="AX679" s="25"/>
      <c r="AY679" s="25"/>
      <c r="AZ679" s="25"/>
      <c r="BA679" s="17"/>
      <c r="BC679" s="123"/>
      <c r="BM679" s="165"/>
    </row>
    <row r="680" spans="2:65" s="21" customFormat="1" x14ac:dyDescent="0.2">
      <c r="B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T680" s="127"/>
      <c r="AB680" s="127"/>
      <c r="AJ680" s="127"/>
      <c r="AM680" s="4"/>
      <c r="AN680" s="5"/>
      <c r="AO680" s="5"/>
      <c r="AQ680" s="25"/>
      <c r="AR680" s="25"/>
      <c r="AU680" s="165"/>
      <c r="AV680" s="165"/>
      <c r="AX680" s="25"/>
      <c r="AY680" s="25"/>
      <c r="AZ680" s="25"/>
      <c r="BA680" s="17"/>
      <c r="BC680" s="123"/>
      <c r="BM680" s="165"/>
    </row>
    <row r="681" spans="2:65" s="21" customFormat="1" x14ac:dyDescent="0.2">
      <c r="B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T681" s="127"/>
      <c r="AB681" s="127"/>
      <c r="AJ681" s="127"/>
      <c r="AM681" s="4"/>
      <c r="AN681" s="5"/>
      <c r="AO681" s="5"/>
      <c r="AQ681" s="25"/>
      <c r="AR681" s="25"/>
      <c r="AU681" s="165"/>
      <c r="AV681" s="165"/>
      <c r="AX681" s="25"/>
      <c r="AY681" s="25"/>
      <c r="AZ681" s="25"/>
      <c r="BA681" s="17"/>
      <c r="BC681" s="123"/>
      <c r="BM681" s="165"/>
    </row>
    <row r="682" spans="2:65" s="21" customFormat="1" x14ac:dyDescent="0.2">
      <c r="B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T682" s="127"/>
      <c r="AB682" s="127"/>
      <c r="AJ682" s="127"/>
      <c r="AM682" s="4"/>
      <c r="AN682" s="5"/>
      <c r="AO682" s="5"/>
      <c r="AQ682" s="25"/>
      <c r="AR682" s="25"/>
      <c r="AU682" s="165"/>
      <c r="AV682" s="165"/>
      <c r="AX682" s="25"/>
      <c r="AY682" s="25"/>
      <c r="AZ682" s="25"/>
      <c r="BA682" s="17"/>
      <c r="BC682" s="123"/>
      <c r="BM682" s="165"/>
    </row>
    <row r="683" spans="2:65" s="21" customFormat="1" x14ac:dyDescent="0.2">
      <c r="B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T683" s="127"/>
      <c r="AB683" s="127"/>
      <c r="AJ683" s="127"/>
      <c r="AM683" s="4"/>
      <c r="AN683" s="5"/>
      <c r="AO683" s="5"/>
      <c r="AQ683" s="25"/>
      <c r="AR683" s="25"/>
      <c r="AU683" s="165"/>
      <c r="AV683" s="165"/>
      <c r="AX683" s="25"/>
      <c r="AY683" s="25"/>
      <c r="AZ683" s="25"/>
      <c r="BA683" s="17"/>
      <c r="BC683" s="123"/>
      <c r="BM683" s="165"/>
    </row>
    <row r="684" spans="2:65" s="21" customFormat="1" x14ac:dyDescent="0.2">
      <c r="B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T684" s="127"/>
      <c r="AB684" s="127"/>
      <c r="AJ684" s="127"/>
      <c r="AM684" s="4"/>
      <c r="AN684" s="5"/>
      <c r="AO684" s="5"/>
      <c r="AQ684" s="25"/>
      <c r="AR684" s="25"/>
      <c r="AU684" s="165"/>
      <c r="AV684" s="165"/>
      <c r="AX684" s="25"/>
      <c r="AY684" s="25"/>
      <c r="AZ684" s="25"/>
      <c r="BA684" s="17"/>
      <c r="BC684" s="123"/>
      <c r="BM684" s="165"/>
    </row>
    <row r="685" spans="2:65" s="21" customFormat="1" x14ac:dyDescent="0.2">
      <c r="B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T685" s="127"/>
      <c r="AB685" s="127"/>
      <c r="AJ685" s="127"/>
      <c r="AM685" s="4"/>
      <c r="AN685" s="5"/>
      <c r="AO685" s="5"/>
      <c r="AQ685" s="25"/>
      <c r="AR685" s="25"/>
      <c r="AU685" s="165"/>
      <c r="AV685" s="165"/>
      <c r="AX685" s="25"/>
      <c r="AY685" s="25"/>
      <c r="AZ685" s="25"/>
      <c r="BA685" s="17"/>
      <c r="BC685" s="123"/>
      <c r="BM685" s="165"/>
    </row>
    <row r="686" spans="2:65" s="21" customFormat="1" x14ac:dyDescent="0.2">
      <c r="B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T686" s="127"/>
      <c r="AB686" s="127"/>
      <c r="AJ686" s="127"/>
      <c r="AM686" s="4"/>
      <c r="AN686" s="5"/>
      <c r="AO686" s="5"/>
      <c r="AQ686" s="25"/>
      <c r="AR686" s="25"/>
      <c r="AU686" s="165"/>
      <c r="AV686" s="165"/>
      <c r="AX686" s="25"/>
      <c r="AY686" s="25"/>
      <c r="AZ686" s="25"/>
      <c r="BA686" s="17"/>
      <c r="BC686" s="123"/>
      <c r="BM686" s="165"/>
    </row>
    <row r="687" spans="2:65" s="21" customFormat="1" x14ac:dyDescent="0.2">
      <c r="B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T687" s="127"/>
      <c r="AB687" s="127"/>
      <c r="AJ687" s="127"/>
      <c r="AM687" s="4"/>
      <c r="AN687" s="5"/>
      <c r="AO687" s="5"/>
      <c r="AQ687" s="25"/>
      <c r="AR687" s="25"/>
      <c r="AU687" s="165"/>
      <c r="AV687" s="165"/>
      <c r="AX687" s="25"/>
      <c r="AY687" s="25"/>
      <c r="AZ687" s="25"/>
      <c r="BA687" s="17"/>
      <c r="BC687" s="123"/>
      <c r="BM687" s="165"/>
    </row>
    <row r="688" spans="2:65" s="21" customFormat="1" x14ac:dyDescent="0.2">
      <c r="B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T688" s="127"/>
      <c r="AB688" s="127"/>
      <c r="AJ688" s="127"/>
      <c r="AM688" s="4"/>
      <c r="AN688" s="5"/>
      <c r="AO688" s="5"/>
      <c r="AQ688" s="25"/>
      <c r="AR688" s="25"/>
      <c r="AU688" s="165"/>
      <c r="AV688" s="165"/>
      <c r="AX688" s="25"/>
      <c r="AY688" s="25"/>
      <c r="AZ688" s="25"/>
      <c r="BA688" s="17"/>
      <c r="BC688" s="123"/>
      <c r="BM688" s="165"/>
    </row>
    <row r="689" spans="2:65" s="21" customFormat="1" x14ac:dyDescent="0.2">
      <c r="B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T689" s="127"/>
      <c r="AB689" s="127"/>
      <c r="AJ689" s="127"/>
      <c r="AM689" s="4"/>
      <c r="AN689" s="5"/>
      <c r="AO689" s="5"/>
      <c r="AQ689" s="25"/>
      <c r="AR689" s="25"/>
      <c r="AU689" s="165"/>
      <c r="AV689" s="165"/>
      <c r="AX689" s="25"/>
      <c r="AY689" s="25"/>
      <c r="AZ689" s="25"/>
      <c r="BA689" s="17"/>
      <c r="BC689" s="123"/>
      <c r="BM689" s="165"/>
    </row>
    <row r="690" spans="2:65" s="21" customFormat="1" x14ac:dyDescent="0.2">
      <c r="B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T690" s="127"/>
      <c r="AB690" s="127"/>
      <c r="AJ690" s="127"/>
      <c r="AM690" s="4"/>
      <c r="AN690" s="5"/>
      <c r="AO690" s="5"/>
      <c r="AQ690" s="25"/>
      <c r="AR690" s="25"/>
      <c r="AU690" s="165"/>
      <c r="AV690" s="165"/>
      <c r="AX690" s="25"/>
      <c r="AY690" s="25"/>
      <c r="AZ690" s="25"/>
      <c r="BA690" s="17"/>
      <c r="BC690" s="123"/>
      <c r="BM690" s="165"/>
    </row>
    <row r="691" spans="2:65" s="21" customFormat="1" x14ac:dyDescent="0.2">
      <c r="B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T691" s="127"/>
      <c r="AB691" s="127"/>
      <c r="AJ691" s="127"/>
      <c r="AM691" s="4"/>
      <c r="AN691" s="5"/>
      <c r="AO691" s="5"/>
      <c r="AQ691" s="25"/>
      <c r="AR691" s="25"/>
      <c r="AU691" s="165"/>
      <c r="AV691" s="165"/>
      <c r="AX691" s="25"/>
      <c r="AY691" s="25"/>
      <c r="AZ691" s="25"/>
      <c r="BA691" s="17"/>
      <c r="BC691" s="123"/>
      <c r="BM691" s="165"/>
    </row>
    <row r="692" spans="2:65" s="21" customFormat="1" x14ac:dyDescent="0.2">
      <c r="B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T692" s="127"/>
      <c r="AB692" s="127"/>
      <c r="AJ692" s="127"/>
      <c r="AM692" s="4"/>
      <c r="AN692" s="5"/>
      <c r="AO692" s="5"/>
      <c r="AQ692" s="25"/>
      <c r="AR692" s="25"/>
      <c r="AU692" s="165"/>
      <c r="AV692" s="165"/>
      <c r="AX692" s="25"/>
      <c r="AY692" s="25"/>
      <c r="AZ692" s="25"/>
      <c r="BA692" s="17"/>
      <c r="BC692" s="123"/>
      <c r="BM692" s="165"/>
    </row>
    <row r="693" spans="2:65" s="21" customFormat="1" x14ac:dyDescent="0.2">
      <c r="B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T693" s="127"/>
      <c r="AB693" s="127"/>
      <c r="AJ693" s="127"/>
      <c r="AM693" s="4"/>
      <c r="AN693" s="5"/>
      <c r="AO693" s="5"/>
      <c r="AQ693" s="25"/>
      <c r="AR693" s="25"/>
      <c r="AU693" s="165"/>
      <c r="AV693" s="165"/>
      <c r="AX693" s="25"/>
      <c r="AY693" s="25"/>
      <c r="AZ693" s="25"/>
      <c r="BA693" s="17"/>
      <c r="BC693" s="123"/>
      <c r="BM693" s="165"/>
    </row>
    <row r="694" spans="2:65" s="21" customFormat="1" x14ac:dyDescent="0.2">
      <c r="B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T694" s="127"/>
      <c r="AB694" s="127"/>
      <c r="AJ694" s="127"/>
      <c r="AM694" s="4"/>
      <c r="AN694" s="5"/>
      <c r="AO694" s="5"/>
      <c r="AQ694" s="25"/>
      <c r="AR694" s="25"/>
      <c r="AU694" s="165"/>
      <c r="AV694" s="165"/>
      <c r="AX694" s="25"/>
      <c r="AY694" s="25"/>
      <c r="AZ694" s="25"/>
      <c r="BA694" s="17"/>
      <c r="BC694" s="123"/>
      <c r="BM694" s="165"/>
    </row>
    <row r="695" spans="2:65" s="21" customFormat="1" x14ac:dyDescent="0.2">
      <c r="B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T695" s="127"/>
      <c r="AB695" s="127"/>
      <c r="AJ695" s="127"/>
      <c r="AM695" s="4"/>
      <c r="AN695" s="5"/>
      <c r="AO695" s="5"/>
      <c r="AQ695" s="25"/>
      <c r="AR695" s="25"/>
      <c r="AU695" s="165"/>
      <c r="AV695" s="165"/>
      <c r="AX695" s="25"/>
      <c r="AY695" s="25"/>
      <c r="AZ695" s="25"/>
      <c r="BA695" s="17"/>
      <c r="BC695" s="123"/>
      <c r="BM695" s="165"/>
    </row>
    <row r="696" spans="2:65" s="21" customFormat="1" x14ac:dyDescent="0.2">
      <c r="B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T696" s="127"/>
      <c r="AB696" s="127"/>
      <c r="AJ696" s="127"/>
      <c r="AM696" s="4"/>
      <c r="AN696" s="5"/>
      <c r="AO696" s="5"/>
      <c r="AQ696" s="25"/>
      <c r="AR696" s="25"/>
      <c r="AU696" s="165"/>
      <c r="AV696" s="165"/>
      <c r="AX696" s="25"/>
      <c r="AY696" s="25"/>
      <c r="AZ696" s="25"/>
      <c r="BA696" s="17"/>
      <c r="BC696" s="123"/>
      <c r="BM696" s="165"/>
    </row>
    <row r="697" spans="2:65" s="21" customFormat="1" x14ac:dyDescent="0.2">
      <c r="B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T697" s="127"/>
      <c r="AB697" s="127"/>
      <c r="AJ697" s="127"/>
      <c r="AM697" s="4"/>
      <c r="AN697" s="5"/>
      <c r="AO697" s="5"/>
      <c r="AQ697" s="25"/>
      <c r="AR697" s="25"/>
      <c r="AU697" s="165"/>
      <c r="AV697" s="165"/>
      <c r="AX697" s="25"/>
      <c r="AY697" s="25"/>
      <c r="AZ697" s="25"/>
      <c r="BA697" s="17"/>
      <c r="BC697" s="123"/>
      <c r="BM697" s="165"/>
    </row>
    <row r="698" spans="2:65" s="21" customFormat="1" x14ac:dyDescent="0.2">
      <c r="B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T698" s="127"/>
      <c r="AB698" s="127"/>
      <c r="AJ698" s="127"/>
      <c r="AM698" s="4"/>
      <c r="AN698" s="5"/>
      <c r="AO698" s="5"/>
      <c r="AQ698" s="25"/>
      <c r="AR698" s="25"/>
      <c r="AU698" s="165"/>
      <c r="AV698" s="165"/>
      <c r="AX698" s="25"/>
      <c r="AY698" s="25"/>
      <c r="AZ698" s="25"/>
      <c r="BA698" s="17"/>
      <c r="BC698" s="123"/>
      <c r="BM698" s="165"/>
    </row>
    <row r="699" spans="2:65" s="21" customFormat="1" x14ac:dyDescent="0.2">
      <c r="B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T699" s="127"/>
      <c r="AB699" s="127"/>
      <c r="AJ699" s="127"/>
      <c r="AM699" s="4"/>
      <c r="AN699" s="5"/>
      <c r="AO699" s="5"/>
      <c r="AQ699" s="25"/>
      <c r="AR699" s="25"/>
      <c r="AU699" s="165"/>
      <c r="AV699" s="165"/>
      <c r="AX699" s="25"/>
      <c r="AY699" s="25"/>
      <c r="AZ699" s="25"/>
      <c r="BA699" s="17"/>
      <c r="BC699" s="123"/>
      <c r="BM699" s="165"/>
    </row>
    <row r="700" spans="2:65" s="21" customFormat="1" x14ac:dyDescent="0.2">
      <c r="B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T700" s="127"/>
      <c r="AB700" s="127"/>
      <c r="AJ700" s="127"/>
      <c r="AM700" s="4"/>
      <c r="AN700" s="5"/>
      <c r="AO700" s="5"/>
      <c r="AQ700" s="25"/>
      <c r="AR700" s="25"/>
      <c r="AU700" s="165"/>
      <c r="AV700" s="165"/>
      <c r="AX700" s="25"/>
      <c r="AY700" s="25"/>
      <c r="AZ700" s="25"/>
      <c r="BA700" s="17"/>
      <c r="BC700" s="123"/>
      <c r="BM700" s="165"/>
    </row>
    <row r="701" spans="2:65" s="21" customFormat="1" x14ac:dyDescent="0.2">
      <c r="B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T701" s="127"/>
      <c r="AB701" s="127"/>
      <c r="AJ701" s="127"/>
      <c r="AM701" s="4"/>
      <c r="AN701" s="5"/>
      <c r="AO701" s="5"/>
      <c r="AQ701" s="25"/>
      <c r="AR701" s="25"/>
      <c r="AU701" s="165"/>
      <c r="AV701" s="165"/>
      <c r="AX701" s="25"/>
      <c r="AY701" s="25"/>
      <c r="AZ701" s="25"/>
      <c r="BA701" s="17"/>
      <c r="BC701" s="123"/>
      <c r="BM701" s="165"/>
    </row>
    <row r="702" spans="2:65" s="21" customFormat="1" x14ac:dyDescent="0.2">
      <c r="B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T702" s="127"/>
      <c r="AB702" s="127"/>
      <c r="AJ702" s="127"/>
      <c r="AM702" s="4"/>
      <c r="AN702" s="5"/>
      <c r="AO702" s="5"/>
      <c r="AQ702" s="25"/>
      <c r="AR702" s="25"/>
      <c r="AU702" s="165"/>
      <c r="AV702" s="165"/>
      <c r="AX702" s="25"/>
      <c r="AY702" s="25"/>
      <c r="AZ702" s="25"/>
      <c r="BA702" s="17"/>
      <c r="BC702" s="123"/>
      <c r="BM702" s="165"/>
    </row>
    <row r="703" spans="2:65" s="21" customFormat="1" x14ac:dyDescent="0.2">
      <c r="B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T703" s="127"/>
      <c r="AB703" s="127"/>
      <c r="AJ703" s="127"/>
      <c r="AM703" s="4"/>
      <c r="AN703" s="5"/>
      <c r="AO703" s="5"/>
      <c r="AQ703" s="25"/>
      <c r="AR703" s="25"/>
      <c r="AU703" s="165"/>
      <c r="AV703" s="165"/>
      <c r="AX703" s="25"/>
      <c r="AY703" s="25"/>
      <c r="AZ703" s="25"/>
      <c r="BA703" s="17"/>
      <c r="BC703" s="123"/>
      <c r="BM703" s="165"/>
    </row>
    <row r="704" spans="2:65" s="21" customFormat="1" x14ac:dyDescent="0.2">
      <c r="B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T704" s="127"/>
      <c r="AB704" s="127"/>
      <c r="AJ704" s="127"/>
      <c r="AM704" s="4"/>
      <c r="AN704" s="5"/>
      <c r="AO704" s="5"/>
      <c r="AQ704" s="25"/>
      <c r="AR704" s="25"/>
      <c r="AU704" s="165"/>
      <c r="AV704" s="165"/>
      <c r="AX704" s="25"/>
      <c r="AY704" s="25"/>
      <c r="AZ704" s="25"/>
      <c r="BA704" s="17"/>
      <c r="BC704" s="123"/>
      <c r="BM704" s="165"/>
    </row>
    <row r="705" spans="2:65" s="21" customFormat="1" x14ac:dyDescent="0.2">
      <c r="B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T705" s="127"/>
      <c r="AB705" s="127"/>
      <c r="AJ705" s="127"/>
      <c r="AM705" s="4"/>
      <c r="AN705" s="5"/>
      <c r="AO705" s="5"/>
      <c r="AQ705" s="25"/>
      <c r="AR705" s="25"/>
      <c r="AU705" s="165"/>
      <c r="AV705" s="165"/>
      <c r="AX705" s="25"/>
      <c r="AY705" s="25"/>
      <c r="AZ705" s="25"/>
      <c r="BA705" s="17"/>
      <c r="BC705" s="123"/>
      <c r="BM705" s="165"/>
    </row>
    <row r="706" spans="2:65" s="21" customFormat="1" x14ac:dyDescent="0.2">
      <c r="B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T706" s="127"/>
      <c r="AB706" s="127"/>
      <c r="AJ706" s="127"/>
      <c r="AM706" s="4"/>
      <c r="AN706" s="5"/>
      <c r="AO706" s="5"/>
      <c r="AQ706" s="25"/>
      <c r="AR706" s="25"/>
      <c r="AU706" s="165"/>
      <c r="AV706" s="165"/>
      <c r="AX706" s="25"/>
      <c r="AY706" s="25"/>
      <c r="AZ706" s="25"/>
      <c r="BA706" s="17"/>
      <c r="BC706" s="123"/>
      <c r="BM706" s="165"/>
    </row>
    <row r="707" spans="2:65" s="21" customFormat="1" x14ac:dyDescent="0.2">
      <c r="B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T707" s="127"/>
      <c r="AB707" s="127"/>
      <c r="AJ707" s="127"/>
      <c r="AM707" s="4"/>
      <c r="AN707" s="5"/>
      <c r="AO707" s="5"/>
      <c r="AQ707" s="25"/>
      <c r="AR707" s="25"/>
      <c r="AU707" s="165"/>
      <c r="AV707" s="165"/>
      <c r="AX707" s="25"/>
      <c r="AY707" s="25"/>
      <c r="AZ707" s="25"/>
      <c r="BA707" s="17"/>
      <c r="BC707" s="123"/>
      <c r="BM707" s="165"/>
    </row>
    <row r="708" spans="2:65" s="21" customFormat="1" x14ac:dyDescent="0.2">
      <c r="B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T708" s="127"/>
      <c r="AB708" s="127"/>
      <c r="AJ708" s="127"/>
      <c r="AM708" s="4"/>
      <c r="AN708" s="5"/>
      <c r="AO708" s="5"/>
      <c r="AQ708" s="25"/>
      <c r="AR708" s="25"/>
      <c r="AU708" s="165"/>
      <c r="AV708" s="165"/>
      <c r="AX708" s="25"/>
      <c r="AY708" s="25"/>
      <c r="AZ708" s="25"/>
      <c r="BA708" s="17"/>
      <c r="BC708" s="123"/>
      <c r="BM708" s="165"/>
    </row>
    <row r="709" spans="2:65" s="21" customFormat="1" x14ac:dyDescent="0.2">
      <c r="B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T709" s="127"/>
      <c r="AB709" s="127"/>
      <c r="AJ709" s="127"/>
      <c r="AM709" s="4"/>
      <c r="AN709" s="5"/>
      <c r="AO709" s="5"/>
      <c r="AQ709" s="25"/>
      <c r="AR709" s="25"/>
      <c r="AU709" s="165"/>
      <c r="AV709" s="165"/>
      <c r="AX709" s="25"/>
      <c r="AY709" s="25"/>
      <c r="AZ709" s="25"/>
      <c r="BA709" s="17"/>
      <c r="BC709" s="123"/>
      <c r="BM709" s="165"/>
    </row>
    <row r="710" spans="2:65" s="21" customFormat="1" x14ac:dyDescent="0.2">
      <c r="B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T710" s="127"/>
      <c r="AB710" s="127"/>
      <c r="AJ710" s="127"/>
      <c r="AM710" s="4"/>
      <c r="AN710" s="5"/>
      <c r="AO710" s="5"/>
      <c r="AQ710" s="25"/>
      <c r="AR710" s="25"/>
      <c r="AU710" s="165"/>
      <c r="AV710" s="165"/>
      <c r="AX710" s="25"/>
      <c r="AY710" s="25"/>
      <c r="AZ710" s="25"/>
      <c r="BA710" s="17"/>
      <c r="BC710" s="123"/>
      <c r="BM710" s="165"/>
    </row>
    <row r="711" spans="2:65" s="21" customFormat="1" x14ac:dyDescent="0.2">
      <c r="B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T711" s="127"/>
      <c r="AB711" s="127"/>
      <c r="AJ711" s="127"/>
      <c r="AM711" s="4"/>
      <c r="AN711" s="5"/>
      <c r="AO711" s="5"/>
      <c r="AQ711" s="25"/>
      <c r="AR711" s="25"/>
      <c r="AU711" s="165"/>
      <c r="AV711" s="165"/>
      <c r="AX711" s="25"/>
      <c r="AY711" s="25"/>
      <c r="AZ711" s="25"/>
      <c r="BA711" s="17"/>
      <c r="BC711" s="123"/>
      <c r="BM711" s="165"/>
    </row>
    <row r="712" spans="2:65" s="21" customFormat="1" x14ac:dyDescent="0.2">
      <c r="B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T712" s="127"/>
      <c r="AB712" s="127"/>
      <c r="AJ712" s="127"/>
      <c r="AM712" s="4"/>
      <c r="AN712" s="5"/>
      <c r="AO712" s="5"/>
      <c r="AQ712" s="25"/>
      <c r="AR712" s="25"/>
      <c r="AU712" s="165"/>
      <c r="AV712" s="165"/>
      <c r="AX712" s="25"/>
      <c r="AY712" s="25"/>
      <c r="AZ712" s="25"/>
      <c r="BA712" s="17"/>
      <c r="BC712" s="123"/>
      <c r="BM712" s="165"/>
    </row>
    <row r="713" spans="2:65" s="21" customFormat="1" x14ac:dyDescent="0.2">
      <c r="B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T713" s="127"/>
      <c r="AB713" s="127"/>
      <c r="AJ713" s="127"/>
      <c r="AM713" s="4"/>
      <c r="AN713" s="5"/>
      <c r="AO713" s="5"/>
      <c r="AQ713" s="25"/>
      <c r="AR713" s="25"/>
      <c r="AU713" s="165"/>
      <c r="AV713" s="165"/>
      <c r="AX713" s="25"/>
      <c r="AY713" s="25"/>
      <c r="AZ713" s="25"/>
      <c r="BA713" s="17"/>
      <c r="BC713" s="123"/>
      <c r="BM713" s="165"/>
    </row>
    <row r="714" spans="2:65" s="21" customFormat="1" x14ac:dyDescent="0.2">
      <c r="B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T714" s="127"/>
      <c r="AB714" s="127"/>
      <c r="AJ714" s="127"/>
      <c r="AM714" s="4"/>
      <c r="AN714" s="5"/>
      <c r="AO714" s="5"/>
      <c r="AQ714" s="25"/>
      <c r="AR714" s="25"/>
      <c r="AU714" s="165"/>
      <c r="AV714" s="165"/>
      <c r="AX714" s="25"/>
      <c r="AY714" s="25"/>
      <c r="AZ714" s="25"/>
      <c r="BA714" s="17"/>
      <c r="BC714" s="123"/>
      <c r="BM714" s="165"/>
    </row>
    <row r="715" spans="2:65" s="21" customFormat="1" x14ac:dyDescent="0.2">
      <c r="B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T715" s="127"/>
      <c r="AB715" s="127"/>
      <c r="AJ715" s="127"/>
      <c r="AM715" s="4"/>
      <c r="AN715" s="5"/>
      <c r="AO715" s="5"/>
      <c r="AQ715" s="25"/>
      <c r="AR715" s="25"/>
      <c r="AU715" s="165"/>
      <c r="AV715" s="165"/>
      <c r="AX715" s="25"/>
      <c r="AY715" s="25"/>
      <c r="AZ715" s="25"/>
      <c r="BA715" s="17"/>
      <c r="BC715" s="123"/>
      <c r="BM715" s="165"/>
    </row>
    <row r="716" spans="2:65" s="21" customFormat="1" x14ac:dyDescent="0.2">
      <c r="B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T716" s="127"/>
      <c r="AB716" s="127"/>
      <c r="AJ716" s="127"/>
      <c r="AM716" s="4"/>
      <c r="AN716" s="5"/>
      <c r="AO716" s="5"/>
      <c r="AQ716" s="25"/>
      <c r="AR716" s="25"/>
      <c r="AU716" s="165"/>
      <c r="AV716" s="165"/>
      <c r="AX716" s="25"/>
      <c r="AY716" s="25"/>
      <c r="AZ716" s="25"/>
      <c r="BA716" s="17"/>
      <c r="BC716" s="123"/>
      <c r="BM716" s="165"/>
    </row>
    <row r="717" spans="2:65" s="21" customFormat="1" x14ac:dyDescent="0.2">
      <c r="B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T717" s="127"/>
      <c r="AB717" s="127"/>
      <c r="AJ717" s="127"/>
      <c r="AM717" s="4"/>
      <c r="AN717" s="5"/>
      <c r="AO717" s="5"/>
      <c r="AQ717" s="25"/>
      <c r="AR717" s="25"/>
      <c r="AU717" s="165"/>
      <c r="AV717" s="165"/>
      <c r="AX717" s="25"/>
      <c r="AY717" s="25"/>
      <c r="AZ717" s="25"/>
      <c r="BA717" s="17"/>
      <c r="BC717" s="123"/>
      <c r="BM717" s="165"/>
    </row>
    <row r="718" spans="2:65" s="21" customFormat="1" x14ac:dyDescent="0.2">
      <c r="B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T718" s="127"/>
      <c r="AB718" s="127"/>
      <c r="AJ718" s="127"/>
      <c r="AM718" s="4"/>
      <c r="AN718" s="5"/>
      <c r="AO718" s="5"/>
      <c r="AQ718" s="25"/>
      <c r="AR718" s="25"/>
      <c r="AU718" s="165"/>
      <c r="AV718" s="165"/>
      <c r="AX718" s="25"/>
      <c r="AY718" s="25"/>
      <c r="AZ718" s="25"/>
      <c r="BA718" s="17"/>
      <c r="BC718" s="123"/>
      <c r="BM718" s="165"/>
    </row>
    <row r="719" spans="2:65" s="21" customFormat="1" x14ac:dyDescent="0.2">
      <c r="B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T719" s="127"/>
      <c r="AB719" s="127"/>
      <c r="AJ719" s="127"/>
      <c r="AM719" s="4"/>
      <c r="AN719" s="5"/>
      <c r="AO719" s="5"/>
      <c r="AQ719" s="25"/>
      <c r="AR719" s="25"/>
      <c r="AU719" s="165"/>
      <c r="AV719" s="165"/>
      <c r="AX719" s="25"/>
      <c r="AY719" s="25"/>
      <c r="AZ719" s="25"/>
      <c r="BA719" s="17"/>
      <c r="BC719" s="123"/>
      <c r="BM719" s="165"/>
    </row>
    <row r="720" spans="2:65" s="21" customFormat="1" x14ac:dyDescent="0.2">
      <c r="B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T720" s="127"/>
      <c r="AB720" s="127"/>
      <c r="AJ720" s="127"/>
      <c r="AM720" s="4"/>
      <c r="AN720" s="5"/>
      <c r="AO720" s="5"/>
      <c r="AQ720" s="25"/>
      <c r="AR720" s="25"/>
      <c r="AU720" s="165"/>
      <c r="AV720" s="165"/>
      <c r="AX720" s="25"/>
      <c r="AY720" s="25"/>
      <c r="AZ720" s="25"/>
      <c r="BA720" s="17"/>
      <c r="BC720" s="123"/>
      <c r="BM720" s="165"/>
    </row>
    <row r="721" spans="2:65" s="21" customFormat="1" x14ac:dyDescent="0.2">
      <c r="B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T721" s="127"/>
      <c r="AB721" s="127"/>
      <c r="AJ721" s="127"/>
      <c r="AM721" s="4"/>
      <c r="AN721" s="5"/>
      <c r="AO721" s="5"/>
      <c r="AQ721" s="25"/>
      <c r="AR721" s="25"/>
      <c r="AU721" s="165"/>
      <c r="AV721" s="165"/>
      <c r="AX721" s="25"/>
      <c r="AY721" s="25"/>
      <c r="AZ721" s="25"/>
      <c r="BA721" s="17"/>
      <c r="BC721" s="123"/>
      <c r="BM721" s="165"/>
    </row>
    <row r="722" spans="2:65" s="21" customFormat="1" x14ac:dyDescent="0.2">
      <c r="B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T722" s="127"/>
      <c r="AB722" s="127"/>
      <c r="AJ722" s="127"/>
      <c r="AM722" s="4"/>
      <c r="AN722" s="5"/>
      <c r="AO722" s="5"/>
      <c r="AQ722" s="25"/>
      <c r="AR722" s="25"/>
      <c r="AU722" s="165"/>
      <c r="AV722" s="165"/>
      <c r="AX722" s="25"/>
      <c r="AY722" s="25"/>
      <c r="AZ722" s="25"/>
      <c r="BA722" s="17"/>
      <c r="BC722" s="123"/>
      <c r="BM722" s="165"/>
    </row>
    <row r="723" spans="2:65" s="21" customFormat="1" x14ac:dyDescent="0.2">
      <c r="B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T723" s="127"/>
      <c r="AB723" s="127"/>
      <c r="AJ723" s="127"/>
      <c r="AM723" s="4"/>
      <c r="AN723" s="5"/>
      <c r="AO723" s="5"/>
      <c r="AQ723" s="25"/>
      <c r="AR723" s="25"/>
      <c r="AU723" s="165"/>
      <c r="AV723" s="165"/>
      <c r="AX723" s="25"/>
      <c r="AY723" s="25"/>
      <c r="AZ723" s="25"/>
      <c r="BA723" s="17"/>
      <c r="BC723" s="123"/>
      <c r="BM723" s="165"/>
    </row>
    <row r="724" spans="2:65" s="21" customFormat="1" x14ac:dyDescent="0.2">
      <c r="B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T724" s="127"/>
      <c r="AB724" s="127"/>
      <c r="AJ724" s="127"/>
      <c r="AM724" s="4"/>
      <c r="AN724" s="5"/>
      <c r="AO724" s="5"/>
      <c r="AQ724" s="25"/>
      <c r="AR724" s="25"/>
      <c r="AU724" s="165"/>
      <c r="AV724" s="165"/>
      <c r="AX724" s="25"/>
      <c r="AY724" s="25"/>
      <c r="AZ724" s="25"/>
      <c r="BA724" s="17"/>
      <c r="BC724" s="123"/>
      <c r="BM724" s="165"/>
    </row>
    <row r="725" spans="2:65" s="21" customFormat="1" x14ac:dyDescent="0.2">
      <c r="B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T725" s="127"/>
      <c r="AB725" s="127"/>
      <c r="AJ725" s="127"/>
      <c r="AM725" s="4"/>
      <c r="AN725" s="5"/>
      <c r="AO725" s="5"/>
      <c r="AQ725" s="25"/>
      <c r="AR725" s="25"/>
      <c r="AU725" s="165"/>
      <c r="AV725" s="165"/>
      <c r="AX725" s="25"/>
      <c r="AY725" s="25"/>
      <c r="AZ725" s="25"/>
      <c r="BA725" s="17"/>
      <c r="BC725" s="123"/>
      <c r="BM725" s="165"/>
    </row>
    <row r="726" spans="2:65" s="21" customFormat="1" x14ac:dyDescent="0.2">
      <c r="B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T726" s="127"/>
      <c r="AB726" s="127"/>
      <c r="AJ726" s="127"/>
      <c r="AM726" s="4"/>
      <c r="AN726" s="5"/>
      <c r="AO726" s="5"/>
      <c r="AQ726" s="25"/>
      <c r="AR726" s="25"/>
      <c r="AU726" s="165"/>
      <c r="AV726" s="165"/>
      <c r="AX726" s="25"/>
      <c r="AY726" s="25"/>
      <c r="AZ726" s="25"/>
      <c r="BA726" s="17"/>
      <c r="BC726" s="123"/>
      <c r="BM726" s="165"/>
    </row>
    <row r="727" spans="2:65" s="21" customFormat="1" x14ac:dyDescent="0.2">
      <c r="B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T727" s="127"/>
      <c r="AB727" s="127"/>
      <c r="AJ727" s="127"/>
      <c r="AM727" s="4"/>
      <c r="AN727" s="5"/>
      <c r="AO727" s="5"/>
      <c r="AQ727" s="25"/>
      <c r="AR727" s="25"/>
      <c r="AU727" s="165"/>
      <c r="AV727" s="165"/>
      <c r="AX727" s="25"/>
      <c r="AY727" s="25"/>
      <c r="AZ727" s="25"/>
      <c r="BA727" s="17"/>
      <c r="BC727" s="123"/>
      <c r="BM727" s="165"/>
    </row>
    <row r="728" spans="2:65" s="21" customFormat="1" x14ac:dyDescent="0.2">
      <c r="B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T728" s="127"/>
      <c r="AB728" s="127"/>
      <c r="AJ728" s="127"/>
      <c r="AM728" s="4"/>
      <c r="AN728" s="5"/>
      <c r="AO728" s="5"/>
      <c r="AQ728" s="25"/>
      <c r="AR728" s="25"/>
      <c r="AU728" s="165"/>
      <c r="AV728" s="165"/>
      <c r="AX728" s="25"/>
      <c r="AY728" s="25"/>
      <c r="AZ728" s="25"/>
      <c r="BA728" s="17"/>
      <c r="BC728" s="123"/>
      <c r="BM728" s="165"/>
    </row>
    <row r="729" spans="2:65" s="21" customFormat="1" x14ac:dyDescent="0.2">
      <c r="B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T729" s="127"/>
      <c r="AB729" s="127"/>
      <c r="AJ729" s="127"/>
      <c r="AM729" s="4"/>
      <c r="AN729" s="5"/>
      <c r="AO729" s="5"/>
      <c r="AQ729" s="25"/>
      <c r="AR729" s="25"/>
      <c r="AU729" s="165"/>
      <c r="AV729" s="165"/>
      <c r="AX729" s="25"/>
      <c r="AY729" s="25"/>
      <c r="AZ729" s="25"/>
      <c r="BA729" s="17"/>
      <c r="BC729" s="123"/>
      <c r="BM729" s="165"/>
    </row>
    <row r="730" spans="2:65" s="21" customFormat="1" x14ac:dyDescent="0.2">
      <c r="B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T730" s="127"/>
      <c r="AB730" s="127"/>
      <c r="AJ730" s="127"/>
      <c r="AM730" s="4"/>
      <c r="AN730" s="5"/>
      <c r="AO730" s="5"/>
      <c r="AQ730" s="25"/>
      <c r="AR730" s="25"/>
      <c r="AU730" s="165"/>
      <c r="AV730" s="165"/>
      <c r="AX730" s="25"/>
      <c r="AY730" s="25"/>
      <c r="AZ730" s="25"/>
      <c r="BA730" s="17"/>
      <c r="BC730" s="123"/>
      <c r="BM730" s="165"/>
    </row>
    <row r="731" spans="2:65" s="21" customFormat="1" x14ac:dyDescent="0.2">
      <c r="B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T731" s="127"/>
      <c r="AB731" s="127"/>
      <c r="AJ731" s="127"/>
      <c r="AM731" s="4"/>
      <c r="AN731" s="5"/>
      <c r="AO731" s="5"/>
      <c r="AQ731" s="25"/>
      <c r="AR731" s="25"/>
      <c r="AU731" s="165"/>
      <c r="AV731" s="165"/>
      <c r="AX731" s="25"/>
      <c r="AY731" s="25"/>
      <c r="AZ731" s="25"/>
      <c r="BA731" s="17"/>
      <c r="BC731" s="123"/>
      <c r="BM731" s="165"/>
    </row>
    <row r="732" spans="2:65" s="21" customFormat="1" x14ac:dyDescent="0.2">
      <c r="B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T732" s="127"/>
      <c r="AB732" s="127"/>
      <c r="AJ732" s="127"/>
      <c r="AM732" s="4"/>
      <c r="AN732" s="5"/>
      <c r="AO732" s="5"/>
      <c r="AQ732" s="25"/>
      <c r="AR732" s="25"/>
      <c r="AU732" s="165"/>
      <c r="AV732" s="165"/>
      <c r="AX732" s="25"/>
      <c r="AY732" s="25"/>
      <c r="AZ732" s="25"/>
      <c r="BA732" s="17"/>
      <c r="BC732" s="123"/>
      <c r="BM732" s="165"/>
    </row>
    <row r="733" spans="2:65" s="21" customFormat="1" x14ac:dyDescent="0.2">
      <c r="B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T733" s="127"/>
      <c r="AB733" s="127"/>
      <c r="AJ733" s="127"/>
      <c r="AM733" s="4"/>
      <c r="AN733" s="5"/>
      <c r="AO733" s="5"/>
      <c r="AQ733" s="25"/>
      <c r="AR733" s="25"/>
      <c r="AU733" s="165"/>
      <c r="AV733" s="165"/>
      <c r="AX733" s="25"/>
      <c r="AY733" s="25"/>
      <c r="AZ733" s="25"/>
      <c r="BA733" s="17"/>
      <c r="BC733" s="123"/>
      <c r="BM733" s="165"/>
    </row>
    <row r="734" spans="2:65" s="21" customFormat="1" x14ac:dyDescent="0.2">
      <c r="B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T734" s="127"/>
      <c r="AB734" s="127"/>
      <c r="AJ734" s="127"/>
      <c r="AM734" s="4"/>
      <c r="AN734" s="5"/>
      <c r="AO734" s="5"/>
      <c r="AQ734" s="25"/>
      <c r="AR734" s="25"/>
      <c r="AU734" s="165"/>
      <c r="AV734" s="165"/>
      <c r="AX734" s="25"/>
      <c r="AY734" s="25"/>
      <c r="AZ734" s="25"/>
      <c r="BA734" s="17"/>
      <c r="BC734" s="123"/>
      <c r="BM734" s="165"/>
    </row>
    <row r="735" spans="2:65" s="21" customFormat="1" x14ac:dyDescent="0.2">
      <c r="B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T735" s="127"/>
      <c r="AB735" s="127"/>
      <c r="AJ735" s="127"/>
      <c r="AM735" s="4"/>
      <c r="AN735" s="5"/>
      <c r="AO735" s="5"/>
      <c r="AQ735" s="25"/>
      <c r="AR735" s="25"/>
      <c r="AU735" s="165"/>
      <c r="AV735" s="165"/>
      <c r="AX735" s="25"/>
      <c r="AY735" s="25"/>
      <c r="AZ735" s="25"/>
      <c r="BA735" s="17"/>
      <c r="BC735" s="123"/>
      <c r="BM735" s="165"/>
    </row>
    <row r="736" spans="2:65" s="21" customFormat="1" x14ac:dyDescent="0.2">
      <c r="B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T736" s="127"/>
      <c r="AB736" s="127"/>
      <c r="AJ736" s="127"/>
      <c r="AM736" s="4"/>
      <c r="AN736" s="5"/>
      <c r="AO736" s="5"/>
      <c r="AQ736" s="25"/>
      <c r="AR736" s="25"/>
      <c r="AU736" s="165"/>
      <c r="AV736" s="165"/>
      <c r="AX736" s="25"/>
      <c r="AY736" s="25"/>
      <c r="AZ736" s="25"/>
      <c r="BA736" s="17"/>
      <c r="BC736" s="123"/>
      <c r="BM736" s="165"/>
    </row>
    <row r="737" spans="2:65" s="21" customFormat="1" x14ac:dyDescent="0.2">
      <c r="B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T737" s="127"/>
      <c r="AB737" s="127"/>
      <c r="AJ737" s="127"/>
      <c r="AM737" s="4"/>
      <c r="AN737" s="5"/>
      <c r="AO737" s="5"/>
      <c r="AQ737" s="25"/>
      <c r="AR737" s="25"/>
      <c r="AU737" s="165"/>
      <c r="AV737" s="165"/>
      <c r="AX737" s="25"/>
      <c r="AY737" s="25"/>
      <c r="AZ737" s="25"/>
      <c r="BA737" s="17"/>
      <c r="BC737" s="123"/>
      <c r="BM737" s="165"/>
    </row>
    <row r="738" spans="2:65" s="21" customFormat="1" x14ac:dyDescent="0.2">
      <c r="B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T738" s="127"/>
      <c r="AB738" s="127"/>
      <c r="AJ738" s="127"/>
      <c r="AM738" s="4"/>
      <c r="AN738" s="5"/>
      <c r="AO738" s="5"/>
      <c r="AQ738" s="25"/>
      <c r="AR738" s="25"/>
      <c r="AU738" s="165"/>
      <c r="AV738" s="165"/>
      <c r="AX738" s="25"/>
      <c r="AY738" s="25"/>
      <c r="AZ738" s="25"/>
      <c r="BA738" s="17"/>
      <c r="BC738" s="123"/>
      <c r="BM738" s="165"/>
    </row>
    <row r="739" spans="2:65" s="21" customFormat="1" x14ac:dyDescent="0.2">
      <c r="B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T739" s="127"/>
      <c r="AB739" s="127"/>
      <c r="AJ739" s="127"/>
      <c r="AM739" s="4"/>
      <c r="AN739" s="5"/>
      <c r="AO739" s="5"/>
      <c r="AQ739" s="25"/>
      <c r="AR739" s="25"/>
      <c r="AU739" s="165"/>
      <c r="AV739" s="165"/>
      <c r="AX739" s="25"/>
      <c r="AY739" s="25"/>
      <c r="AZ739" s="25"/>
      <c r="BA739" s="17"/>
      <c r="BC739" s="123"/>
      <c r="BM739" s="165"/>
    </row>
    <row r="740" spans="2:65" s="21" customFormat="1" x14ac:dyDescent="0.2">
      <c r="B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T740" s="127"/>
      <c r="AB740" s="127"/>
      <c r="AJ740" s="127"/>
      <c r="AM740" s="4"/>
      <c r="AN740" s="5"/>
      <c r="AO740" s="5"/>
      <c r="AQ740" s="25"/>
      <c r="AR740" s="25"/>
      <c r="AU740" s="165"/>
      <c r="AV740" s="165"/>
      <c r="AX740" s="25"/>
      <c r="AY740" s="25"/>
      <c r="AZ740" s="25"/>
      <c r="BA740" s="17"/>
      <c r="BC740" s="123"/>
      <c r="BM740" s="165"/>
    </row>
    <row r="741" spans="2:65" s="21" customFormat="1" x14ac:dyDescent="0.2">
      <c r="B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T741" s="127"/>
      <c r="AB741" s="127"/>
      <c r="AJ741" s="127"/>
      <c r="AM741" s="4"/>
      <c r="AN741" s="5"/>
      <c r="AO741" s="5"/>
      <c r="AQ741" s="25"/>
      <c r="AR741" s="25"/>
      <c r="AU741" s="165"/>
      <c r="AV741" s="165"/>
      <c r="AX741" s="25"/>
      <c r="AY741" s="25"/>
      <c r="AZ741" s="25"/>
      <c r="BA741" s="17"/>
      <c r="BC741" s="123"/>
      <c r="BM741" s="165"/>
    </row>
    <row r="742" spans="2:65" s="21" customFormat="1" x14ac:dyDescent="0.2">
      <c r="B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T742" s="127"/>
      <c r="AB742" s="127"/>
      <c r="AJ742" s="127"/>
      <c r="AM742" s="4"/>
      <c r="AN742" s="5"/>
      <c r="AO742" s="5"/>
      <c r="AQ742" s="25"/>
      <c r="AR742" s="25"/>
      <c r="AU742" s="165"/>
      <c r="AV742" s="165"/>
      <c r="AX742" s="25"/>
      <c r="AY742" s="25"/>
      <c r="AZ742" s="25"/>
      <c r="BA742" s="17"/>
      <c r="BC742" s="123"/>
      <c r="BM742" s="165"/>
    </row>
    <row r="743" spans="2:65" s="21" customFormat="1" x14ac:dyDescent="0.2">
      <c r="B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T743" s="127"/>
      <c r="AB743" s="127"/>
      <c r="AJ743" s="127"/>
      <c r="AM743" s="4"/>
      <c r="AN743" s="5"/>
      <c r="AO743" s="5"/>
      <c r="AQ743" s="25"/>
      <c r="AR743" s="25"/>
      <c r="AU743" s="165"/>
      <c r="AV743" s="165"/>
      <c r="AX743" s="25"/>
      <c r="AY743" s="25"/>
      <c r="AZ743" s="25"/>
      <c r="BA743" s="17"/>
      <c r="BC743" s="123"/>
      <c r="BM743" s="165"/>
    </row>
    <row r="744" spans="2:65" s="21" customFormat="1" x14ac:dyDescent="0.2">
      <c r="B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T744" s="127"/>
      <c r="AB744" s="127"/>
      <c r="AJ744" s="127"/>
      <c r="AM744" s="4"/>
      <c r="AN744" s="5"/>
      <c r="AO744" s="5"/>
      <c r="AQ744" s="25"/>
      <c r="AR744" s="25"/>
      <c r="AU744" s="165"/>
      <c r="AV744" s="165"/>
      <c r="AX744" s="25"/>
      <c r="AY744" s="25"/>
      <c r="AZ744" s="25"/>
      <c r="BA744" s="17"/>
      <c r="BC744" s="123"/>
      <c r="BM744" s="165"/>
    </row>
    <row r="745" spans="2:65" s="21" customFormat="1" x14ac:dyDescent="0.2">
      <c r="B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T745" s="127"/>
      <c r="AB745" s="127"/>
      <c r="AJ745" s="127"/>
      <c r="AM745" s="4"/>
      <c r="AN745" s="5"/>
      <c r="AO745" s="5"/>
      <c r="AQ745" s="25"/>
      <c r="AR745" s="25"/>
      <c r="AU745" s="165"/>
      <c r="AV745" s="165"/>
      <c r="AX745" s="25"/>
      <c r="AY745" s="25"/>
      <c r="AZ745" s="25"/>
      <c r="BA745" s="17"/>
      <c r="BC745" s="123"/>
      <c r="BM745" s="165"/>
    </row>
    <row r="746" spans="2:65" s="21" customFormat="1" x14ac:dyDescent="0.2">
      <c r="B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T746" s="127"/>
      <c r="AB746" s="127"/>
      <c r="AJ746" s="127"/>
      <c r="AM746" s="4"/>
      <c r="AN746" s="5"/>
      <c r="AO746" s="5"/>
      <c r="AQ746" s="25"/>
      <c r="AR746" s="25"/>
      <c r="AU746" s="165"/>
      <c r="AV746" s="165"/>
      <c r="AX746" s="25"/>
      <c r="AY746" s="25"/>
      <c r="AZ746" s="25"/>
      <c r="BA746" s="17"/>
      <c r="BC746" s="123"/>
      <c r="BM746" s="165"/>
    </row>
    <row r="747" spans="2:65" s="21" customFormat="1" x14ac:dyDescent="0.2">
      <c r="B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T747" s="127"/>
      <c r="AB747" s="127"/>
      <c r="AJ747" s="127"/>
      <c r="AM747" s="4"/>
      <c r="AN747" s="5"/>
      <c r="AO747" s="5"/>
      <c r="AQ747" s="25"/>
      <c r="AR747" s="25"/>
      <c r="AU747" s="165"/>
      <c r="AV747" s="165"/>
      <c r="AX747" s="25"/>
      <c r="AY747" s="25"/>
      <c r="AZ747" s="25"/>
      <c r="BA747" s="17"/>
      <c r="BC747" s="123"/>
      <c r="BM747" s="165"/>
    </row>
    <row r="748" spans="2:65" s="21" customFormat="1" x14ac:dyDescent="0.2">
      <c r="B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T748" s="127"/>
      <c r="AB748" s="127"/>
      <c r="AJ748" s="127"/>
      <c r="AM748" s="4"/>
      <c r="AN748" s="5"/>
      <c r="AO748" s="5"/>
      <c r="AQ748" s="25"/>
      <c r="AR748" s="25"/>
      <c r="AU748" s="165"/>
      <c r="AV748" s="165"/>
      <c r="AX748" s="25"/>
      <c r="AY748" s="25"/>
      <c r="AZ748" s="25"/>
      <c r="BA748" s="17"/>
      <c r="BC748" s="123"/>
      <c r="BM748" s="165"/>
    </row>
    <row r="749" spans="2:65" s="21" customFormat="1" x14ac:dyDescent="0.2">
      <c r="B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T749" s="127"/>
      <c r="AB749" s="127"/>
      <c r="AJ749" s="127"/>
      <c r="AM749" s="4"/>
      <c r="AN749" s="5"/>
      <c r="AO749" s="5"/>
      <c r="AQ749" s="25"/>
      <c r="AR749" s="25"/>
      <c r="AU749" s="165"/>
      <c r="AV749" s="165"/>
      <c r="AX749" s="25"/>
      <c r="AY749" s="25"/>
      <c r="AZ749" s="25"/>
      <c r="BA749" s="17"/>
      <c r="BC749" s="123"/>
      <c r="BM749" s="165"/>
    </row>
    <row r="750" spans="2:65" s="21" customFormat="1" x14ac:dyDescent="0.2">
      <c r="B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T750" s="127"/>
      <c r="AB750" s="127"/>
      <c r="AJ750" s="127"/>
      <c r="AM750" s="4"/>
      <c r="AN750" s="5"/>
      <c r="AO750" s="5"/>
      <c r="AQ750" s="25"/>
      <c r="AR750" s="25"/>
      <c r="AU750" s="165"/>
      <c r="AV750" s="165"/>
      <c r="AX750" s="25"/>
      <c r="AY750" s="25"/>
      <c r="AZ750" s="25"/>
      <c r="BA750" s="17"/>
      <c r="BC750" s="123"/>
      <c r="BM750" s="165"/>
    </row>
    <row r="751" spans="2:65" s="21" customFormat="1" x14ac:dyDescent="0.2">
      <c r="B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T751" s="127"/>
      <c r="AB751" s="127"/>
      <c r="AJ751" s="127"/>
      <c r="AM751" s="4"/>
      <c r="AN751" s="5"/>
      <c r="AO751" s="5"/>
      <c r="AQ751" s="25"/>
      <c r="AR751" s="25"/>
      <c r="AU751" s="165"/>
      <c r="AV751" s="165"/>
      <c r="AX751" s="25"/>
      <c r="AY751" s="25"/>
      <c r="AZ751" s="25"/>
      <c r="BA751" s="17"/>
      <c r="BC751" s="123"/>
      <c r="BM751" s="165"/>
    </row>
    <row r="752" spans="2:65" s="21" customFormat="1" x14ac:dyDescent="0.2">
      <c r="B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T752" s="127"/>
      <c r="AB752" s="127"/>
      <c r="AJ752" s="127"/>
      <c r="AM752" s="4"/>
      <c r="AN752" s="5"/>
      <c r="AO752" s="5"/>
      <c r="AQ752" s="25"/>
      <c r="AR752" s="25"/>
      <c r="AU752" s="165"/>
      <c r="AV752" s="165"/>
      <c r="AX752" s="25"/>
      <c r="AY752" s="25"/>
      <c r="AZ752" s="25"/>
      <c r="BA752" s="17"/>
      <c r="BC752" s="123"/>
      <c r="BM752" s="165"/>
    </row>
    <row r="753" spans="2:65" s="21" customFormat="1" x14ac:dyDescent="0.2">
      <c r="B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T753" s="127"/>
      <c r="AB753" s="127"/>
      <c r="AJ753" s="127"/>
      <c r="AM753" s="4"/>
      <c r="AN753" s="5"/>
      <c r="AO753" s="5"/>
      <c r="AQ753" s="25"/>
      <c r="AR753" s="25"/>
      <c r="AU753" s="165"/>
      <c r="AV753" s="165"/>
      <c r="AX753" s="25"/>
      <c r="AY753" s="25"/>
      <c r="AZ753" s="25"/>
      <c r="BA753" s="17"/>
      <c r="BC753" s="123"/>
      <c r="BM753" s="165"/>
    </row>
    <row r="754" spans="2:65" s="21" customFormat="1" x14ac:dyDescent="0.2">
      <c r="B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T754" s="127"/>
      <c r="AB754" s="127"/>
      <c r="AJ754" s="127"/>
      <c r="AM754" s="4"/>
      <c r="AN754" s="5"/>
      <c r="AO754" s="5"/>
      <c r="AQ754" s="25"/>
      <c r="AR754" s="25"/>
      <c r="AU754" s="165"/>
      <c r="AV754" s="165"/>
      <c r="AX754" s="25"/>
      <c r="AY754" s="25"/>
      <c r="AZ754" s="25"/>
      <c r="BA754" s="17"/>
      <c r="BC754" s="123"/>
      <c r="BM754" s="165"/>
    </row>
    <row r="755" spans="2:65" s="21" customFormat="1" x14ac:dyDescent="0.2">
      <c r="B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T755" s="127"/>
      <c r="AB755" s="127"/>
      <c r="AJ755" s="127"/>
      <c r="AM755" s="4"/>
      <c r="AN755" s="5"/>
      <c r="AO755" s="5"/>
      <c r="AQ755" s="25"/>
      <c r="AR755" s="25"/>
      <c r="AU755" s="165"/>
      <c r="AV755" s="165"/>
      <c r="AX755" s="25"/>
      <c r="AY755" s="25"/>
      <c r="AZ755" s="25"/>
      <c r="BA755" s="17"/>
      <c r="BC755" s="123"/>
      <c r="BM755" s="165"/>
    </row>
    <row r="756" spans="2:65" s="21" customFormat="1" x14ac:dyDescent="0.2">
      <c r="B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T756" s="127"/>
      <c r="AB756" s="127"/>
      <c r="AJ756" s="127"/>
      <c r="AM756" s="4"/>
      <c r="AN756" s="5"/>
      <c r="AO756" s="5"/>
      <c r="AQ756" s="25"/>
      <c r="AR756" s="25"/>
      <c r="AU756" s="165"/>
      <c r="AV756" s="165"/>
      <c r="AX756" s="25"/>
      <c r="AY756" s="25"/>
      <c r="AZ756" s="25"/>
      <c r="BA756" s="17"/>
      <c r="BC756" s="123"/>
      <c r="BM756" s="165"/>
    </row>
    <row r="757" spans="2:65" s="21" customFormat="1" x14ac:dyDescent="0.2">
      <c r="B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T757" s="127"/>
      <c r="AB757" s="127"/>
      <c r="AJ757" s="127"/>
      <c r="AM757" s="4"/>
      <c r="AN757" s="5"/>
      <c r="AO757" s="5"/>
      <c r="AQ757" s="25"/>
      <c r="AR757" s="25"/>
      <c r="AU757" s="165"/>
      <c r="AV757" s="165"/>
      <c r="AX757" s="25"/>
      <c r="AY757" s="25"/>
      <c r="AZ757" s="25"/>
      <c r="BA757" s="17"/>
      <c r="BC757" s="123"/>
      <c r="BM757" s="165"/>
    </row>
    <row r="758" spans="2:65" s="21" customFormat="1" x14ac:dyDescent="0.2">
      <c r="B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T758" s="127"/>
      <c r="AB758" s="127"/>
      <c r="AJ758" s="127"/>
      <c r="AM758" s="4"/>
      <c r="AN758" s="5"/>
      <c r="AO758" s="5"/>
      <c r="AQ758" s="25"/>
      <c r="AR758" s="25"/>
      <c r="AU758" s="165"/>
      <c r="AV758" s="165"/>
      <c r="AX758" s="25"/>
      <c r="AY758" s="25"/>
      <c r="AZ758" s="25"/>
      <c r="BA758" s="17"/>
      <c r="BC758" s="123"/>
      <c r="BM758" s="165"/>
    </row>
    <row r="759" spans="2:65" s="21" customFormat="1" x14ac:dyDescent="0.2">
      <c r="B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T759" s="127"/>
      <c r="AB759" s="127"/>
      <c r="AJ759" s="127"/>
      <c r="AM759" s="4"/>
      <c r="AN759" s="5"/>
      <c r="AO759" s="5"/>
      <c r="AQ759" s="25"/>
      <c r="AR759" s="25"/>
      <c r="AU759" s="165"/>
      <c r="AV759" s="165"/>
      <c r="AX759" s="25"/>
      <c r="AY759" s="25"/>
      <c r="AZ759" s="25"/>
      <c r="BA759" s="17"/>
      <c r="BC759" s="123"/>
      <c r="BM759" s="165"/>
    </row>
    <row r="760" spans="2:65" s="21" customFormat="1" x14ac:dyDescent="0.2">
      <c r="B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T760" s="127"/>
      <c r="AB760" s="127"/>
      <c r="AJ760" s="127"/>
      <c r="AM760" s="4"/>
      <c r="AN760" s="5"/>
      <c r="AO760" s="5"/>
      <c r="AQ760" s="25"/>
      <c r="AR760" s="25"/>
      <c r="AU760" s="165"/>
      <c r="AV760" s="165"/>
      <c r="AX760" s="25"/>
      <c r="AY760" s="25"/>
      <c r="AZ760" s="25"/>
      <c r="BA760" s="17"/>
      <c r="BC760" s="123"/>
      <c r="BM760" s="165"/>
    </row>
    <row r="761" spans="2:65" s="21" customFormat="1" x14ac:dyDescent="0.2">
      <c r="B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T761" s="127"/>
      <c r="AB761" s="127"/>
      <c r="AJ761" s="127"/>
      <c r="AM761" s="4"/>
      <c r="AN761" s="5"/>
      <c r="AO761" s="5"/>
      <c r="AQ761" s="25"/>
      <c r="AR761" s="25"/>
      <c r="AU761" s="165"/>
      <c r="AV761" s="165"/>
      <c r="AX761" s="25"/>
      <c r="AY761" s="25"/>
      <c r="AZ761" s="25"/>
      <c r="BA761" s="17"/>
      <c r="BC761" s="123"/>
      <c r="BM761" s="165"/>
    </row>
    <row r="762" spans="2:65" s="21" customFormat="1" x14ac:dyDescent="0.2">
      <c r="B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T762" s="127"/>
      <c r="AB762" s="127"/>
      <c r="AJ762" s="127"/>
      <c r="AM762" s="4"/>
      <c r="AN762" s="5"/>
      <c r="AO762" s="5"/>
      <c r="AQ762" s="25"/>
      <c r="AR762" s="25"/>
      <c r="AU762" s="165"/>
      <c r="AV762" s="165"/>
      <c r="AX762" s="25"/>
      <c r="AY762" s="25"/>
      <c r="AZ762" s="25"/>
      <c r="BA762" s="17"/>
      <c r="BC762" s="123"/>
      <c r="BM762" s="165"/>
    </row>
    <row r="763" spans="2:65" s="21" customFormat="1" x14ac:dyDescent="0.2">
      <c r="B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T763" s="127"/>
      <c r="AB763" s="127"/>
      <c r="AJ763" s="127"/>
      <c r="AM763" s="4"/>
      <c r="AN763" s="5"/>
      <c r="AO763" s="5"/>
      <c r="AQ763" s="25"/>
      <c r="AR763" s="25"/>
      <c r="AU763" s="165"/>
      <c r="AV763" s="165"/>
      <c r="AX763" s="25"/>
      <c r="AY763" s="25"/>
      <c r="AZ763" s="25"/>
      <c r="BA763" s="17"/>
      <c r="BC763" s="123"/>
      <c r="BM763" s="165"/>
    </row>
    <row r="764" spans="2:65" s="21" customFormat="1" x14ac:dyDescent="0.2">
      <c r="B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T764" s="127"/>
      <c r="AB764" s="127"/>
      <c r="AJ764" s="127"/>
      <c r="AM764" s="4"/>
      <c r="AN764" s="5"/>
      <c r="AO764" s="5"/>
      <c r="AQ764" s="25"/>
      <c r="AR764" s="25"/>
      <c r="AU764" s="165"/>
      <c r="AV764" s="165"/>
      <c r="AX764" s="25"/>
      <c r="AY764" s="25"/>
      <c r="AZ764" s="25"/>
      <c r="BA764" s="17"/>
      <c r="BC764" s="123"/>
      <c r="BM764" s="165"/>
    </row>
    <row r="765" spans="2:65" s="21" customFormat="1" x14ac:dyDescent="0.2">
      <c r="B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T765" s="127"/>
      <c r="AB765" s="127"/>
      <c r="AJ765" s="127"/>
      <c r="AM765" s="4"/>
      <c r="AN765" s="5"/>
      <c r="AO765" s="5"/>
      <c r="AQ765" s="25"/>
      <c r="AR765" s="25"/>
      <c r="AU765" s="165"/>
      <c r="AV765" s="165"/>
      <c r="AX765" s="25"/>
      <c r="AY765" s="25"/>
      <c r="AZ765" s="25"/>
      <c r="BA765" s="17"/>
      <c r="BC765" s="123"/>
      <c r="BM765" s="165"/>
    </row>
    <row r="766" spans="2:65" s="21" customFormat="1" x14ac:dyDescent="0.2">
      <c r="B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T766" s="127"/>
      <c r="AB766" s="127"/>
      <c r="AJ766" s="127"/>
      <c r="AM766" s="4"/>
      <c r="AN766" s="5"/>
      <c r="AO766" s="5"/>
      <c r="AQ766" s="25"/>
      <c r="AR766" s="25"/>
      <c r="AU766" s="165"/>
      <c r="AV766" s="165"/>
      <c r="AX766" s="25"/>
      <c r="AY766" s="25"/>
      <c r="AZ766" s="25"/>
      <c r="BA766" s="17"/>
      <c r="BC766" s="123"/>
      <c r="BM766" s="165"/>
    </row>
    <row r="767" spans="2:65" s="21" customFormat="1" x14ac:dyDescent="0.2">
      <c r="B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T767" s="127"/>
      <c r="AB767" s="127"/>
      <c r="AJ767" s="127"/>
      <c r="AM767" s="4"/>
      <c r="AN767" s="5"/>
      <c r="AO767" s="5"/>
      <c r="AQ767" s="25"/>
      <c r="AR767" s="25"/>
      <c r="AU767" s="165"/>
      <c r="AV767" s="165"/>
      <c r="AX767" s="25"/>
      <c r="AY767" s="25"/>
      <c r="AZ767" s="25"/>
      <c r="BA767" s="17"/>
      <c r="BC767" s="123"/>
      <c r="BM767" s="165"/>
    </row>
    <row r="768" spans="2:65" s="21" customFormat="1" x14ac:dyDescent="0.2">
      <c r="B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T768" s="127"/>
      <c r="AB768" s="127"/>
      <c r="AJ768" s="127"/>
      <c r="AM768" s="4"/>
      <c r="AN768" s="5"/>
      <c r="AO768" s="5"/>
      <c r="AQ768" s="25"/>
      <c r="AR768" s="25"/>
      <c r="AU768" s="165"/>
      <c r="AV768" s="165"/>
      <c r="AX768" s="25"/>
      <c r="AY768" s="25"/>
      <c r="AZ768" s="25"/>
      <c r="BA768" s="17"/>
      <c r="BC768" s="123"/>
      <c r="BM768" s="165"/>
    </row>
    <row r="769" spans="2:65" s="21" customFormat="1" x14ac:dyDescent="0.2">
      <c r="B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T769" s="127"/>
      <c r="AB769" s="127"/>
      <c r="AJ769" s="127"/>
      <c r="AM769" s="4"/>
      <c r="AN769" s="5"/>
      <c r="AO769" s="5"/>
      <c r="AQ769" s="25"/>
      <c r="AR769" s="25"/>
      <c r="AU769" s="165"/>
      <c r="AV769" s="165"/>
      <c r="AX769" s="25"/>
      <c r="AY769" s="25"/>
      <c r="AZ769" s="25"/>
      <c r="BA769" s="17"/>
      <c r="BC769" s="123"/>
      <c r="BM769" s="165"/>
    </row>
    <row r="770" spans="2:65" s="21" customFormat="1" x14ac:dyDescent="0.2">
      <c r="B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T770" s="127"/>
      <c r="AB770" s="127"/>
      <c r="AJ770" s="127"/>
      <c r="AM770" s="4"/>
      <c r="AN770" s="5"/>
      <c r="AO770" s="5"/>
      <c r="AQ770" s="25"/>
      <c r="AR770" s="25"/>
      <c r="AU770" s="165"/>
      <c r="AV770" s="165"/>
      <c r="AX770" s="25"/>
      <c r="AY770" s="25"/>
      <c r="AZ770" s="25"/>
      <c r="BA770" s="17"/>
      <c r="BC770" s="123"/>
      <c r="BM770" s="165"/>
    </row>
    <row r="771" spans="2:65" s="21" customFormat="1" x14ac:dyDescent="0.2">
      <c r="B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T771" s="127"/>
      <c r="AB771" s="127"/>
      <c r="AJ771" s="127"/>
      <c r="AM771" s="4"/>
      <c r="AN771" s="5"/>
      <c r="AO771" s="5"/>
      <c r="AQ771" s="25"/>
      <c r="AR771" s="25"/>
      <c r="AU771" s="165"/>
      <c r="AV771" s="165"/>
      <c r="AX771" s="25"/>
      <c r="AY771" s="25"/>
      <c r="AZ771" s="25"/>
      <c r="BA771" s="17"/>
      <c r="BC771" s="123"/>
      <c r="BM771" s="165"/>
    </row>
    <row r="772" spans="2:65" s="21" customFormat="1" x14ac:dyDescent="0.2">
      <c r="B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T772" s="127"/>
      <c r="AB772" s="127"/>
      <c r="AJ772" s="127"/>
      <c r="AM772" s="4"/>
      <c r="AN772" s="5"/>
      <c r="AO772" s="5"/>
      <c r="AQ772" s="25"/>
      <c r="AR772" s="25"/>
      <c r="AU772" s="165"/>
      <c r="AV772" s="165"/>
      <c r="AX772" s="25"/>
      <c r="AY772" s="25"/>
      <c r="AZ772" s="25"/>
      <c r="BA772" s="17"/>
      <c r="BC772" s="123"/>
      <c r="BM772" s="165"/>
    </row>
    <row r="773" spans="2:65" s="21" customFormat="1" x14ac:dyDescent="0.2">
      <c r="B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T773" s="127"/>
      <c r="AB773" s="127"/>
      <c r="AJ773" s="127"/>
      <c r="AM773" s="4"/>
      <c r="AN773" s="5"/>
      <c r="AO773" s="5"/>
      <c r="AQ773" s="25"/>
      <c r="AR773" s="25"/>
      <c r="AU773" s="165"/>
      <c r="AV773" s="165"/>
      <c r="AX773" s="25"/>
      <c r="AY773" s="25"/>
      <c r="AZ773" s="25"/>
      <c r="BA773" s="17"/>
      <c r="BC773" s="123"/>
      <c r="BM773" s="165"/>
    </row>
    <row r="774" spans="2:65" s="21" customFormat="1" x14ac:dyDescent="0.2">
      <c r="B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T774" s="127"/>
      <c r="AB774" s="127"/>
      <c r="AJ774" s="127"/>
      <c r="AM774" s="4"/>
      <c r="AN774" s="5"/>
      <c r="AO774" s="5"/>
      <c r="AQ774" s="25"/>
      <c r="AR774" s="25"/>
      <c r="AU774" s="165"/>
      <c r="AV774" s="165"/>
      <c r="AX774" s="25"/>
      <c r="AY774" s="25"/>
      <c r="AZ774" s="25"/>
      <c r="BA774" s="17"/>
      <c r="BC774" s="123"/>
      <c r="BM774" s="165"/>
    </row>
    <row r="775" spans="2:65" s="21" customFormat="1" x14ac:dyDescent="0.2">
      <c r="B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T775" s="127"/>
      <c r="AB775" s="127"/>
      <c r="AJ775" s="127"/>
      <c r="AM775" s="4"/>
      <c r="AN775" s="5"/>
      <c r="AO775" s="5"/>
      <c r="AQ775" s="25"/>
      <c r="AR775" s="25"/>
      <c r="AU775" s="165"/>
      <c r="AV775" s="165"/>
      <c r="AX775" s="25"/>
      <c r="AY775" s="25"/>
      <c r="AZ775" s="25"/>
      <c r="BA775" s="17"/>
      <c r="BC775" s="123"/>
      <c r="BM775" s="165"/>
    </row>
    <row r="776" spans="2:65" s="21" customFormat="1" x14ac:dyDescent="0.2">
      <c r="B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T776" s="127"/>
      <c r="AB776" s="127"/>
      <c r="AJ776" s="127"/>
      <c r="AM776" s="4"/>
      <c r="AN776" s="5"/>
      <c r="AO776" s="5"/>
      <c r="AQ776" s="25"/>
      <c r="AR776" s="25"/>
      <c r="AU776" s="165"/>
      <c r="AV776" s="165"/>
      <c r="AX776" s="25"/>
      <c r="AY776" s="25"/>
      <c r="AZ776" s="25"/>
      <c r="BA776" s="17"/>
      <c r="BC776" s="123"/>
      <c r="BM776" s="165"/>
    </row>
    <row r="777" spans="2:65" s="21" customFormat="1" x14ac:dyDescent="0.2">
      <c r="B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T777" s="127"/>
      <c r="AB777" s="127"/>
      <c r="AJ777" s="127"/>
      <c r="AM777" s="4"/>
      <c r="AN777" s="5"/>
      <c r="AO777" s="5"/>
      <c r="AQ777" s="25"/>
      <c r="AR777" s="25"/>
      <c r="AU777" s="165"/>
      <c r="AV777" s="165"/>
      <c r="AX777" s="25"/>
      <c r="AY777" s="25"/>
      <c r="AZ777" s="25"/>
      <c r="BA777" s="17"/>
      <c r="BC777" s="123"/>
      <c r="BM777" s="165"/>
    </row>
    <row r="778" spans="2:65" s="21" customFormat="1" x14ac:dyDescent="0.2">
      <c r="B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T778" s="127"/>
      <c r="AB778" s="127"/>
      <c r="AJ778" s="127"/>
      <c r="AM778" s="4"/>
      <c r="AN778" s="5"/>
      <c r="AO778" s="5"/>
      <c r="AQ778" s="25"/>
      <c r="AR778" s="25"/>
      <c r="AU778" s="165"/>
      <c r="AV778" s="165"/>
      <c r="AX778" s="25"/>
      <c r="AY778" s="25"/>
      <c r="AZ778" s="25"/>
      <c r="BA778" s="17"/>
      <c r="BC778" s="123"/>
      <c r="BM778" s="165"/>
    </row>
    <row r="779" spans="2:65" s="21" customFormat="1" x14ac:dyDescent="0.2">
      <c r="B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T779" s="127"/>
      <c r="AB779" s="127"/>
      <c r="AJ779" s="127"/>
      <c r="AM779" s="4"/>
      <c r="AN779" s="5"/>
      <c r="AO779" s="5"/>
      <c r="AQ779" s="25"/>
      <c r="AR779" s="25"/>
      <c r="AU779" s="165"/>
      <c r="AV779" s="165"/>
      <c r="AX779" s="25"/>
      <c r="AY779" s="25"/>
      <c r="AZ779" s="25"/>
      <c r="BA779" s="17"/>
      <c r="BC779" s="123"/>
      <c r="BM779" s="165"/>
    </row>
    <row r="780" spans="2:65" s="21" customFormat="1" x14ac:dyDescent="0.2">
      <c r="B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T780" s="127"/>
      <c r="AB780" s="127"/>
      <c r="AJ780" s="127"/>
      <c r="AM780" s="4"/>
      <c r="AN780" s="5"/>
      <c r="AO780" s="5"/>
      <c r="AQ780" s="25"/>
      <c r="AR780" s="25"/>
      <c r="AU780" s="165"/>
      <c r="AV780" s="165"/>
      <c r="AX780" s="25"/>
      <c r="AY780" s="25"/>
      <c r="AZ780" s="25"/>
      <c r="BA780" s="17"/>
      <c r="BC780" s="123"/>
      <c r="BM780" s="165"/>
    </row>
    <row r="781" spans="2:65" s="21" customFormat="1" x14ac:dyDescent="0.2">
      <c r="B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T781" s="127"/>
      <c r="AB781" s="127"/>
      <c r="AJ781" s="127"/>
      <c r="AM781" s="4"/>
      <c r="AN781" s="5"/>
      <c r="AO781" s="5"/>
      <c r="AQ781" s="25"/>
      <c r="AR781" s="25"/>
      <c r="AU781" s="165"/>
      <c r="AV781" s="165"/>
      <c r="AX781" s="25"/>
      <c r="AY781" s="25"/>
      <c r="AZ781" s="25"/>
      <c r="BA781" s="17"/>
      <c r="BC781" s="123"/>
      <c r="BM781" s="165"/>
    </row>
    <row r="782" spans="2:65" s="21" customFormat="1" x14ac:dyDescent="0.2">
      <c r="B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T782" s="127"/>
      <c r="AB782" s="127"/>
      <c r="AJ782" s="127"/>
      <c r="AM782" s="4"/>
      <c r="AN782" s="5"/>
      <c r="AO782" s="5"/>
      <c r="AQ782" s="25"/>
      <c r="AR782" s="25"/>
      <c r="AU782" s="165"/>
      <c r="AV782" s="165"/>
      <c r="AX782" s="25"/>
      <c r="AY782" s="25"/>
      <c r="AZ782" s="25"/>
      <c r="BA782" s="17"/>
      <c r="BC782" s="123"/>
      <c r="BM782" s="165"/>
    </row>
    <row r="783" spans="2:65" s="21" customFormat="1" x14ac:dyDescent="0.2">
      <c r="B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T783" s="127"/>
      <c r="AB783" s="127"/>
      <c r="AJ783" s="127"/>
      <c r="AM783" s="4"/>
      <c r="AN783" s="5"/>
      <c r="AO783" s="5"/>
      <c r="AQ783" s="25"/>
      <c r="AR783" s="25"/>
      <c r="AU783" s="165"/>
      <c r="AV783" s="165"/>
      <c r="AX783" s="25"/>
      <c r="AY783" s="25"/>
      <c r="AZ783" s="25"/>
      <c r="BA783" s="17"/>
      <c r="BC783" s="123"/>
      <c r="BM783" s="165"/>
    </row>
    <row r="784" spans="2:65" s="21" customFormat="1" x14ac:dyDescent="0.2">
      <c r="B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T784" s="127"/>
      <c r="AB784" s="127"/>
      <c r="AJ784" s="127"/>
      <c r="AM784" s="4"/>
      <c r="AN784" s="5"/>
      <c r="AO784" s="5"/>
      <c r="AQ784" s="25"/>
      <c r="AR784" s="25"/>
      <c r="AU784" s="165"/>
      <c r="AV784" s="165"/>
      <c r="AX784" s="25"/>
      <c r="AY784" s="25"/>
      <c r="AZ784" s="25"/>
      <c r="BA784" s="17"/>
      <c r="BC784" s="123"/>
      <c r="BM784" s="165"/>
    </row>
    <row r="785" spans="2:65" s="21" customFormat="1" x14ac:dyDescent="0.2">
      <c r="B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T785" s="127"/>
      <c r="AB785" s="127"/>
      <c r="AJ785" s="127"/>
      <c r="AM785" s="4"/>
      <c r="AN785" s="5"/>
      <c r="AO785" s="5"/>
      <c r="AQ785" s="25"/>
      <c r="AR785" s="25"/>
      <c r="AU785" s="165"/>
      <c r="AV785" s="165"/>
      <c r="AX785" s="25"/>
      <c r="AY785" s="25"/>
      <c r="AZ785" s="25"/>
      <c r="BA785" s="17"/>
      <c r="BC785" s="123"/>
      <c r="BM785" s="165"/>
    </row>
    <row r="786" spans="2:65" s="21" customFormat="1" x14ac:dyDescent="0.2">
      <c r="B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T786" s="127"/>
      <c r="AB786" s="127"/>
      <c r="AJ786" s="127"/>
      <c r="AM786" s="4"/>
      <c r="AN786" s="5"/>
      <c r="AO786" s="5"/>
      <c r="AQ786" s="25"/>
      <c r="AR786" s="25"/>
      <c r="AU786" s="165"/>
      <c r="AV786" s="165"/>
      <c r="AX786" s="25"/>
      <c r="AY786" s="25"/>
      <c r="AZ786" s="25"/>
      <c r="BA786" s="17"/>
      <c r="BC786" s="123"/>
      <c r="BM786" s="165"/>
    </row>
    <row r="787" spans="2:65" s="21" customFormat="1" x14ac:dyDescent="0.2">
      <c r="B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T787" s="127"/>
      <c r="AB787" s="127"/>
      <c r="AJ787" s="127"/>
      <c r="AM787" s="4"/>
      <c r="AN787" s="5"/>
      <c r="AO787" s="5"/>
      <c r="AQ787" s="25"/>
      <c r="AR787" s="25"/>
      <c r="AU787" s="165"/>
      <c r="AV787" s="165"/>
      <c r="AX787" s="25"/>
      <c r="AY787" s="25"/>
      <c r="AZ787" s="25"/>
      <c r="BA787" s="17"/>
      <c r="BC787" s="123"/>
      <c r="BM787" s="165"/>
    </row>
    <row r="788" spans="2:65" s="21" customFormat="1" x14ac:dyDescent="0.2">
      <c r="B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T788" s="127"/>
      <c r="AB788" s="127"/>
      <c r="AJ788" s="127"/>
      <c r="AM788" s="4"/>
      <c r="AN788" s="5"/>
      <c r="AO788" s="5"/>
      <c r="AQ788" s="25"/>
      <c r="AR788" s="25"/>
      <c r="AU788" s="165"/>
      <c r="AV788" s="165"/>
      <c r="AX788" s="25"/>
      <c r="AY788" s="25"/>
      <c r="AZ788" s="25"/>
      <c r="BA788" s="17"/>
      <c r="BC788" s="123"/>
      <c r="BM788" s="165"/>
    </row>
    <row r="789" spans="2:65" s="21" customFormat="1" x14ac:dyDescent="0.2">
      <c r="B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T789" s="127"/>
      <c r="AB789" s="127"/>
      <c r="AJ789" s="127"/>
      <c r="AM789" s="4"/>
      <c r="AN789" s="5"/>
      <c r="AO789" s="5"/>
      <c r="AQ789" s="25"/>
      <c r="AR789" s="25"/>
      <c r="AU789" s="165"/>
      <c r="AV789" s="165"/>
      <c r="AX789" s="25"/>
      <c r="AY789" s="25"/>
      <c r="AZ789" s="25"/>
      <c r="BA789" s="17"/>
      <c r="BC789" s="123"/>
      <c r="BM789" s="165"/>
    </row>
    <row r="790" spans="2:65" s="21" customFormat="1" x14ac:dyDescent="0.2">
      <c r="B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T790" s="127"/>
      <c r="AB790" s="127"/>
      <c r="AJ790" s="127"/>
      <c r="AM790" s="4"/>
      <c r="AN790" s="5"/>
      <c r="AO790" s="5"/>
      <c r="AQ790" s="25"/>
      <c r="AR790" s="25"/>
      <c r="AU790" s="165"/>
      <c r="AV790" s="165"/>
      <c r="AX790" s="25"/>
      <c r="AY790" s="25"/>
      <c r="AZ790" s="25"/>
      <c r="BA790" s="17"/>
      <c r="BC790" s="123"/>
      <c r="BM790" s="165"/>
    </row>
    <row r="791" spans="2:65" s="21" customFormat="1" x14ac:dyDescent="0.2">
      <c r="B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T791" s="127"/>
      <c r="AB791" s="127"/>
      <c r="AJ791" s="127"/>
      <c r="AM791" s="4"/>
      <c r="AN791" s="5"/>
      <c r="AO791" s="5"/>
      <c r="AQ791" s="25"/>
      <c r="AR791" s="25"/>
      <c r="AU791" s="165"/>
      <c r="AV791" s="165"/>
      <c r="AX791" s="25"/>
      <c r="AY791" s="25"/>
      <c r="AZ791" s="25"/>
      <c r="BA791" s="17"/>
      <c r="BC791" s="123"/>
      <c r="BM791" s="165"/>
    </row>
    <row r="792" spans="2:65" s="21" customFormat="1" x14ac:dyDescent="0.2">
      <c r="B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T792" s="127"/>
      <c r="AB792" s="127"/>
      <c r="AJ792" s="127"/>
      <c r="AM792" s="4"/>
      <c r="AN792" s="5"/>
      <c r="AO792" s="5"/>
      <c r="AQ792" s="25"/>
      <c r="AR792" s="25"/>
      <c r="AU792" s="165"/>
      <c r="AV792" s="165"/>
      <c r="AX792" s="25"/>
      <c r="AY792" s="25"/>
      <c r="AZ792" s="25"/>
      <c r="BA792" s="17"/>
      <c r="BC792" s="123"/>
      <c r="BM792" s="165"/>
    </row>
    <row r="793" spans="2:65" s="21" customFormat="1" x14ac:dyDescent="0.2">
      <c r="B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T793" s="127"/>
      <c r="AB793" s="127"/>
      <c r="AJ793" s="127"/>
      <c r="AM793" s="4"/>
      <c r="AN793" s="5"/>
      <c r="AO793" s="5"/>
      <c r="AQ793" s="25"/>
      <c r="AR793" s="25"/>
      <c r="AU793" s="165"/>
      <c r="AV793" s="165"/>
      <c r="AX793" s="25"/>
      <c r="AY793" s="25"/>
      <c r="AZ793" s="25"/>
      <c r="BA793" s="17"/>
      <c r="BC793" s="123"/>
      <c r="BM793" s="165"/>
    </row>
    <row r="794" spans="2:65" s="21" customFormat="1" x14ac:dyDescent="0.2">
      <c r="B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T794" s="127"/>
      <c r="AB794" s="127"/>
      <c r="AJ794" s="127"/>
      <c r="AM794" s="4"/>
      <c r="AN794" s="5"/>
      <c r="AO794" s="5"/>
      <c r="AQ794" s="25"/>
      <c r="AR794" s="25"/>
      <c r="AU794" s="165"/>
      <c r="AV794" s="165"/>
      <c r="AX794" s="25"/>
      <c r="AY794" s="25"/>
      <c r="AZ794" s="25"/>
      <c r="BA794" s="17"/>
      <c r="BC794" s="123"/>
      <c r="BM794" s="165"/>
    </row>
    <row r="795" spans="2:65" s="21" customFormat="1" x14ac:dyDescent="0.2">
      <c r="B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T795" s="127"/>
      <c r="AB795" s="127"/>
      <c r="AJ795" s="127"/>
      <c r="AM795" s="4"/>
      <c r="AN795" s="5"/>
      <c r="AO795" s="5"/>
      <c r="AQ795" s="25"/>
      <c r="AR795" s="25"/>
      <c r="AU795" s="165"/>
      <c r="AV795" s="165"/>
      <c r="AX795" s="25"/>
      <c r="AY795" s="25"/>
      <c r="AZ795" s="25"/>
      <c r="BA795" s="17"/>
      <c r="BC795" s="123"/>
      <c r="BM795" s="165"/>
    </row>
    <row r="796" spans="2:65" s="21" customFormat="1" x14ac:dyDescent="0.2">
      <c r="B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T796" s="127"/>
      <c r="AB796" s="127"/>
      <c r="AJ796" s="127"/>
      <c r="AM796" s="4"/>
      <c r="AN796" s="5"/>
      <c r="AO796" s="5"/>
      <c r="AQ796" s="25"/>
      <c r="AR796" s="25"/>
      <c r="AU796" s="165"/>
      <c r="AV796" s="165"/>
      <c r="AX796" s="25"/>
      <c r="AY796" s="25"/>
      <c r="AZ796" s="25"/>
      <c r="BA796" s="17"/>
      <c r="BC796" s="123"/>
      <c r="BM796" s="165"/>
    </row>
    <row r="797" spans="2:65" s="21" customFormat="1" x14ac:dyDescent="0.2">
      <c r="B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T797" s="127"/>
      <c r="AB797" s="127"/>
      <c r="AJ797" s="127"/>
      <c r="AM797" s="4"/>
      <c r="AN797" s="5"/>
      <c r="AO797" s="5"/>
      <c r="AQ797" s="25"/>
      <c r="AR797" s="25"/>
      <c r="AU797" s="165"/>
      <c r="AV797" s="165"/>
      <c r="AX797" s="25"/>
      <c r="AY797" s="25"/>
      <c r="AZ797" s="25"/>
      <c r="BA797" s="17"/>
      <c r="BC797" s="123"/>
      <c r="BM797" s="165"/>
    </row>
    <row r="798" spans="2:65" s="21" customFormat="1" x14ac:dyDescent="0.2">
      <c r="B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T798" s="127"/>
      <c r="AB798" s="127"/>
      <c r="AJ798" s="127"/>
      <c r="AM798" s="4"/>
      <c r="AN798" s="5"/>
      <c r="AO798" s="5"/>
      <c r="AQ798" s="25"/>
      <c r="AR798" s="25"/>
      <c r="AU798" s="165"/>
      <c r="AV798" s="165"/>
      <c r="AX798" s="25"/>
      <c r="AY798" s="25"/>
      <c r="AZ798" s="25"/>
      <c r="BA798" s="17"/>
      <c r="BC798" s="123"/>
      <c r="BM798" s="165"/>
    </row>
    <row r="799" spans="2:65" s="21" customFormat="1" x14ac:dyDescent="0.2">
      <c r="B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T799" s="127"/>
      <c r="AB799" s="127"/>
      <c r="AJ799" s="127"/>
      <c r="AM799" s="4"/>
      <c r="AN799" s="5"/>
      <c r="AO799" s="5"/>
      <c r="AQ799" s="25"/>
      <c r="AR799" s="25"/>
      <c r="AU799" s="165"/>
      <c r="AV799" s="165"/>
      <c r="AX799" s="25"/>
      <c r="AY799" s="25"/>
      <c r="AZ799" s="25"/>
      <c r="BA799" s="17"/>
      <c r="BC799" s="123"/>
      <c r="BM799" s="165"/>
    </row>
    <row r="800" spans="2:65" s="21" customFormat="1" x14ac:dyDescent="0.2">
      <c r="B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T800" s="127"/>
      <c r="AB800" s="127"/>
      <c r="AJ800" s="127"/>
      <c r="AM800" s="4"/>
      <c r="AN800" s="5"/>
      <c r="AO800" s="5"/>
      <c r="AQ800" s="25"/>
      <c r="AR800" s="25"/>
      <c r="AU800" s="165"/>
      <c r="AV800" s="165"/>
      <c r="AX800" s="25"/>
      <c r="AY800" s="25"/>
      <c r="AZ800" s="25"/>
      <c r="BA800" s="17"/>
      <c r="BC800" s="123"/>
      <c r="BM800" s="165"/>
    </row>
    <row r="801" spans="2:65" s="21" customFormat="1" x14ac:dyDescent="0.2">
      <c r="B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T801" s="127"/>
      <c r="AB801" s="127"/>
      <c r="AJ801" s="127"/>
      <c r="AM801" s="4"/>
      <c r="AN801" s="5"/>
      <c r="AO801" s="5"/>
      <c r="AQ801" s="25"/>
      <c r="AR801" s="25"/>
      <c r="AU801" s="165"/>
      <c r="AV801" s="165"/>
      <c r="AX801" s="25"/>
      <c r="AY801" s="25"/>
      <c r="AZ801" s="25"/>
      <c r="BA801" s="17"/>
      <c r="BC801" s="123"/>
      <c r="BM801" s="165"/>
    </row>
    <row r="802" spans="2:65" s="21" customFormat="1" x14ac:dyDescent="0.2">
      <c r="B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T802" s="127"/>
      <c r="AB802" s="127"/>
      <c r="AJ802" s="127"/>
      <c r="AM802" s="4"/>
      <c r="AN802" s="5"/>
      <c r="AO802" s="5"/>
      <c r="AQ802" s="25"/>
      <c r="AR802" s="25"/>
      <c r="AU802" s="165"/>
      <c r="AV802" s="165"/>
      <c r="AX802" s="25"/>
      <c r="AY802" s="25"/>
      <c r="AZ802" s="25"/>
      <c r="BA802" s="17"/>
      <c r="BC802" s="123"/>
      <c r="BM802" s="165"/>
    </row>
    <row r="803" spans="2:65" s="21" customFormat="1" x14ac:dyDescent="0.2">
      <c r="B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T803" s="127"/>
      <c r="AB803" s="127"/>
      <c r="AJ803" s="127"/>
      <c r="AM803" s="4"/>
      <c r="AN803" s="5"/>
      <c r="AO803" s="5"/>
      <c r="AQ803" s="25"/>
      <c r="AR803" s="25"/>
      <c r="AU803" s="165"/>
      <c r="AV803" s="165"/>
      <c r="AX803" s="25"/>
      <c r="AY803" s="25"/>
      <c r="AZ803" s="25"/>
      <c r="BA803" s="17"/>
      <c r="BC803" s="123"/>
      <c r="BM803" s="165"/>
    </row>
    <row r="804" spans="2:65" s="21" customFormat="1" x14ac:dyDescent="0.2">
      <c r="B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T804" s="127"/>
      <c r="AB804" s="127"/>
      <c r="AJ804" s="127"/>
      <c r="AM804" s="4"/>
      <c r="AN804" s="5"/>
      <c r="AO804" s="5"/>
      <c r="AQ804" s="25"/>
      <c r="AR804" s="25"/>
      <c r="AU804" s="165"/>
      <c r="AV804" s="165"/>
      <c r="AX804" s="25"/>
      <c r="AY804" s="25"/>
      <c r="AZ804" s="25"/>
      <c r="BA804" s="17"/>
      <c r="BC804" s="123"/>
      <c r="BM804" s="165"/>
    </row>
    <row r="805" spans="2:65" s="21" customFormat="1" x14ac:dyDescent="0.2">
      <c r="B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T805" s="127"/>
      <c r="AB805" s="127"/>
      <c r="AJ805" s="127"/>
      <c r="AM805" s="4"/>
      <c r="AN805" s="5"/>
      <c r="AO805" s="5"/>
      <c r="AQ805" s="25"/>
      <c r="AR805" s="25"/>
      <c r="AU805" s="165"/>
      <c r="AV805" s="165"/>
      <c r="AX805" s="25"/>
      <c r="AY805" s="25"/>
      <c r="AZ805" s="25"/>
      <c r="BA805" s="17"/>
      <c r="BC805" s="123"/>
      <c r="BM805" s="165"/>
    </row>
    <row r="806" spans="2:65" s="21" customFormat="1" x14ac:dyDescent="0.2">
      <c r="B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T806" s="127"/>
      <c r="AB806" s="127"/>
      <c r="AJ806" s="127"/>
      <c r="AM806" s="4"/>
      <c r="AN806" s="5"/>
      <c r="AO806" s="5"/>
      <c r="AQ806" s="25"/>
      <c r="AR806" s="25"/>
      <c r="AU806" s="165"/>
      <c r="AV806" s="165"/>
      <c r="AX806" s="25"/>
      <c r="AY806" s="25"/>
      <c r="AZ806" s="25"/>
      <c r="BA806" s="17"/>
      <c r="BC806" s="123"/>
      <c r="BM806" s="165"/>
    </row>
    <row r="807" spans="2:65" s="21" customFormat="1" x14ac:dyDescent="0.2">
      <c r="B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T807" s="127"/>
      <c r="AB807" s="127"/>
      <c r="AJ807" s="127"/>
      <c r="AM807" s="4"/>
      <c r="AN807" s="5"/>
      <c r="AO807" s="5"/>
      <c r="AQ807" s="25"/>
      <c r="AR807" s="25"/>
      <c r="AU807" s="165"/>
      <c r="AV807" s="165"/>
      <c r="AX807" s="25"/>
      <c r="AY807" s="25"/>
      <c r="AZ807" s="25"/>
      <c r="BA807" s="17"/>
      <c r="BC807" s="123"/>
      <c r="BM807" s="165"/>
    </row>
    <row r="808" spans="2:65" s="21" customFormat="1" x14ac:dyDescent="0.2">
      <c r="B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T808" s="127"/>
      <c r="AB808" s="127"/>
      <c r="AJ808" s="127"/>
      <c r="AM808" s="4"/>
      <c r="AN808" s="5"/>
      <c r="AO808" s="5"/>
      <c r="AQ808" s="25"/>
      <c r="AR808" s="25"/>
      <c r="AU808" s="165"/>
      <c r="AV808" s="165"/>
      <c r="AX808" s="25"/>
      <c r="AY808" s="25"/>
      <c r="AZ808" s="25"/>
      <c r="BA808" s="17"/>
      <c r="BC808" s="123"/>
      <c r="BM808" s="165"/>
    </row>
    <row r="809" spans="2:65" s="21" customFormat="1" x14ac:dyDescent="0.2">
      <c r="B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T809" s="127"/>
      <c r="AB809" s="127"/>
      <c r="AJ809" s="127"/>
      <c r="AM809" s="4"/>
      <c r="AN809" s="5"/>
      <c r="AO809" s="5"/>
      <c r="AQ809" s="25"/>
      <c r="AR809" s="25"/>
      <c r="AU809" s="165"/>
      <c r="AV809" s="165"/>
      <c r="AX809" s="25"/>
      <c r="AY809" s="25"/>
      <c r="AZ809" s="25"/>
      <c r="BA809" s="17"/>
      <c r="BC809" s="123"/>
      <c r="BM809" s="165"/>
    </row>
    <row r="810" spans="2:65" s="21" customFormat="1" x14ac:dyDescent="0.2">
      <c r="B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T810" s="127"/>
      <c r="AB810" s="127"/>
      <c r="AJ810" s="127"/>
      <c r="AM810" s="4"/>
      <c r="AN810" s="5"/>
      <c r="AO810" s="5"/>
      <c r="AQ810" s="25"/>
      <c r="AR810" s="25"/>
      <c r="AU810" s="165"/>
      <c r="AV810" s="165"/>
      <c r="AX810" s="25"/>
      <c r="AY810" s="25"/>
      <c r="AZ810" s="25"/>
      <c r="BA810" s="17"/>
      <c r="BC810" s="123"/>
      <c r="BM810" s="165"/>
    </row>
    <row r="811" spans="2:65" s="21" customFormat="1" x14ac:dyDescent="0.2">
      <c r="B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T811" s="127"/>
      <c r="AB811" s="127"/>
      <c r="AJ811" s="127"/>
      <c r="AM811" s="4"/>
      <c r="AN811" s="5"/>
      <c r="AO811" s="5"/>
      <c r="AQ811" s="25"/>
      <c r="AR811" s="25"/>
      <c r="AU811" s="165"/>
      <c r="AV811" s="165"/>
      <c r="AX811" s="25"/>
      <c r="AY811" s="25"/>
      <c r="AZ811" s="25"/>
      <c r="BA811" s="17"/>
      <c r="BC811" s="123"/>
      <c r="BM811" s="165"/>
    </row>
    <row r="812" spans="2:65" s="21" customFormat="1" x14ac:dyDescent="0.2">
      <c r="B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T812" s="127"/>
      <c r="AB812" s="127"/>
      <c r="AJ812" s="127"/>
      <c r="AM812" s="4"/>
      <c r="AN812" s="5"/>
      <c r="AO812" s="5"/>
      <c r="AQ812" s="25"/>
      <c r="AR812" s="25"/>
      <c r="AU812" s="165"/>
      <c r="AV812" s="165"/>
      <c r="AX812" s="25"/>
      <c r="AY812" s="25"/>
      <c r="AZ812" s="25"/>
      <c r="BA812" s="17"/>
      <c r="BC812" s="123"/>
      <c r="BM812" s="165"/>
    </row>
    <row r="813" spans="2:65" s="21" customFormat="1" x14ac:dyDescent="0.2">
      <c r="B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T813" s="127"/>
      <c r="AB813" s="127"/>
      <c r="AJ813" s="127"/>
      <c r="AM813" s="4"/>
      <c r="AN813" s="5"/>
      <c r="AO813" s="5"/>
      <c r="AQ813" s="25"/>
      <c r="AR813" s="25"/>
      <c r="AU813" s="165"/>
      <c r="AV813" s="165"/>
      <c r="AX813" s="25"/>
      <c r="AY813" s="25"/>
      <c r="AZ813" s="25"/>
      <c r="BA813" s="17"/>
      <c r="BC813" s="123"/>
      <c r="BM813" s="165"/>
    </row>
    <row r="814" spans="2:65" s="21" customFormat="1" x14ac:dyDescent="0.2">
      <c r="B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T814" s="127"/>
      <c r="AB814" s="127"/>
      <c r="AJ814" s="127"/>
      <c r="AM814" s="4"/>
      <c r="AN814" s="5"/>
      <c r="AO814" s="5"/>
      <c r="AQ814" s="25"/>
      <c r="AR814" s="25"/>
      <c r="AU814" s="165"/>
      <c r="AV814" s="165"/>
      <c r="AX814" s="25"/>
      <c r="AY814" s="25"/>
      <c r="AZ814" s="25"/>
      <c r="BA814" s="17"/>
      <c r="BC814" s="123"/>
      <c r="BM814" s="165"/>
    </row>
    <row r="815" spans="2:65" s="21" customFormat="1" x14ac:dyDescent="0.2">
      <c r="B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T815" s="127"/>
      <c r="AB815" s="127"/>
      <c r="AJ815" s="127"/>
      <c r="AM815" s="4"/>
      <c r="AN815" s="5"/>
      <c r="AO815" s="5"/>
      <c r="AQ815" s="25"/>
      <c r="AR815" s="25"/>
      <c r="AU815" s="165"/>
      <c r="AV815" s="165"/>
      <c r="AX815" s="25"/>
      <c r="AY815" s="25"/>
      <c r="AZ815" s="25"/>
      <c r="BA815" s="17"/>
      <c r="BC815" s="123"/>
      <c r="BM815" s="165"/>
    </row>
    <row r="816" spans="2:65" s="21" customFormat="1" x14ac:dyDescent="0.2">
      <c r="B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T816" s="127"/>
      <c r="AB816" s="127"/>
      <c r="AJ816" s="127"/>
      <c r="AM816" s="4"/>
      <c r="AN816" s="5"/>
      <c r="AO816" s="5"/>
      <c r="AQ816" s="25"/>
      <c r="AR816" s="25"/>
      <c r="AU816" s="165"/>
      <c r="AV816" s="165"/>
      <c r="AX816" s="25"/>
      <c r="AY816" s="25"/>
      <c r="AZ816" s="25"/>
      <c r="BA816" s="17"/>
      <c r="BC816" s="123"/>
      <c r="BM816" s="165"/>
    </row>
    <row r="817" spans="2:65" s="21" customFormat="1" x14ac:dyDescent="0.2">
      <c r="B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T817" s="127"/>
      <c r="AB817" s="127"/>
      <c r="AJ817" s="127"/>
      <c r="AM817" s="4"/>
      <c r="AN817" s="5"/>
      <c r="AO817" s="5"/>
      <c r="AQ817" s="25"/>
      <c r="AR817" s="25"/>
      <c r="AU817" s="165"/>
      <c r="AV817" s="165"/>
      <c r="AX817" s="25"/>
      <c r="AY817" s="25"/>
      <c r="AZ817" s="25"/>
      <c r="BA817" s="17"/>
      <c r="BC817" s="123"/>
      <c r="BM817" s="165"/>
    </row>
    <row r="818" spans="2:65" s="21" customFormat="1" x14ac:dyDescent="0.2">
      <c r="B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T818" s="127"/>
      <c r="AB818" s="127"/>
      <c r="AJ818" s="127"/>
      <c r="AM818" s="4"/>
      <c r="AN818" s="5"/>
      <c r="AO818" s="5"/>
      <c r="AQ818" s="25"/>
      <c r="AR818" s="25"/>
      <c r="AU818" s="165"/>
      <c r="AV818" s="165"/>
      <c r="AX818" s="25"/>
      <c r="AY818" s="25"/>
      <c r="AZ818" s="25"/>
      <c r="BA818" s="17"/>
      <c r="BC818" s="123"/>
      <c r="BM818" s="165"/>
    </row>
    <row r="819" spans="2:65" s="21" customFormat="1" x14ac:dyDescent="0.2">
      <c r="B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T819" s="127"/>
      <c r="AB819" s="127"/>
      <c r="AJ819" s="127"/>
      <c r="AM819" s="4"/>
      <c r="AN819" s="5"/>
      <c r="AO819" s="5"/>
      <c r="AQ819" s="25"/>
      <c r="AR819" s="25"/>
      <c r="AU819" s="165"/>
      <c r="AV819" s="165"/>
      <c r="AX819" s="25"/>
      <c r="AY819" s="25"/>
      <c r="AZ819" s="25"/>
      <c r="BA819" s="17"/>
      <c r="BC819" s="123"/>
      <c r="BM819" s="165"/>
    </row>
    <row r="820" spans="2:65" s="21" customFormat="1" x14ac:dyDescent="0.2">
      <c r="B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T820" s="127"/>
      <c r="AB820" s="127"/>
      <c r="AJ820" s="127"/>
      <c r="AM820" s="4"/>
      <c r="AN820" s="5"/>
      <c r="AO820" s="5"/>
      <c r="AQ820" s="25"/>
      <c r="AR820" s="25"/>
      <c r="AU820" s="165"/>
      <c r="AV820" s="165"/>
      <c r="AX820" s="25"/>
      <c r="AY820" s="25"/>
      <c r="AZ820" s="25"/>
      <c r="BA820" s="17"/>
      <c r="BC820" s="123"/>
      <c r="BM820" s="165"/>
    </row>
    <row r="821" spans="2:65" s="21" customFormat="1" x14ac:dyDescent="0.2">
      <c r="B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T821" s="127"/>
      <c r="AB821" s="127"/>
      <c r="AJ821" s="127"/>
      <c r="AM821" s="4"/>
      <c r="AN821" s="5"/>
      <c r="AO821" s="5"/>
      <c r="AQ821" s="25"/>
      <c r="AR821" s="25"/>
      <c r="AU821" s="165"/>
      <c r="AV821" s="165"/>
      <c r="AX821" s="25"/>
      <c r="AY821" s="25"/>
      <c r="AZ821" s="25"/>
      <c r="BA821" s="17"/>
      <c r="BC821" s="123"/>
      <c r="BM821" s="165"/>
    </row>
    <row r="822" spans="2:65" s="21" customFormat="1" x14ac:dyDescent="0.2">
      <c r="B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T822" s="127"/>
      <c r="AB822" s="127"/>
      <c r="AJ822" s="127"/>
      <c r="AM822" s="4"/>
      <c r="AN822" s="5"/>
      <c r="AO822" s="5"/>
      <c r="AQ822" s="25"/>
      <c r="AR822" s="25"/>
      <c r="AU822" s="165"/>
      <c r="AV822" s="165"/>
      <c r="AX822" s="25"/>
      <c r="AY822" s="25"/>
      <c r="AZ822" s="25"/>
      <c r="BA822" s="17"/>
      <c r="BC822" s="123"/>
      <c r="BM822" s="165"/>
    </row>
    <row r="823" spans="2:65" s="21" customFormat="1" x14ac:dyDescent="0.2">
      <c r="B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T823" s="127"/>
      <c r="AB823" s="127"/>
      <c r="AJ823" s="127"/>
      <c r="AM823" s="4"/>
      <c r="AN823" s="5"/>
      <c r="AO823" s="5"/>
      <c r="AQ823" s="25"/>
      <c r="AR823" s="25"/>
      <c r="AU823" s="165"/>
      <c r="AV823" s="165"/>
      <c r="AX823" s="25"/>
      <c r="AY823" s="25"/>
      <c r="AZ823" s="25"/>
      <c r="BA823" s="17"/>
      <c r="BC823" s="123"/>
      <c r="BM823" s="165"/>
    </row>
    <row r="824" spans="2:65" s="21" customFormat="1" x14ac:dyDescent="0.2">
      <c r="B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T824" s="127"/>
      <c r="AB824" s="127"/>
      <c r="AJ824" s="127"/>
      <c r="AM824" s="4"/>
      <c r="AN824" s="5"/>
      <c r="AO824" s="5"/>
      <c r="AQ824" s="25"/>
      <c r="AR824" s="25"/>
      <c r="AU824" s="165"/>
      <c r="AV824" s="165"/>
      <c r="AX824" s="25"/>
      <c r="AY824" s="25"/>
      <c r="AZ824" s="25"/>
      <c r="BA824" s="17"/>
      <c r="BC824" s="123"/>
      <c r="BM824" s="165"/>
    </row>
    <row r="825" spans="2:65" s="21" customFormat="1" x14ac:dyDescent="0.2">
      <c r="B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T825" s="127"/>
      <c r="AB825" s="127"/>
      <c r="AJ825" s="127"/>
      <c r="AM825" s="4"/>
      <c r="AN825" s="5"/>
      <c r="AO825" s="5"/>
      <c r="AQ825" s="25"/>
      <c r="AR825" s="25"/>
      <c r="AU825" s="165"/>
      <c r="AV825" s="165"/>
      <c r="AX825" s="25"/>
      <c r="AY825" s="25"/>
      <c r="AZ825" s="25"/>
      <c r="BA825" s="17"/>
      <c r="BC825" s="123"/>
      <c r="BM825" s="165"/>
    </row>
    <row r="826" spans="2:65" s="21" customFormat="1" x14ac:dyDescent="0.2">
      <c r="B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T826" s="127"/>
      <c r="AB826" s="127"/>
      <c r="AJ826" s="127"/>
      <c r="AM826" s="4"/>
      <c r="AN826" s="5"/>
      <c r="AO826" s="5"/>
      <c r="AQ826" s="25"/>
      <c r="AR826" s="25"/>
      <c r="AU826" s="165"/>
      <c r="AV826" s="165"/>
      <c r="AX826" s="25"/>
      <c r="AY826" s="25"/>
      <c r="AZ826" s="25"/>
      <c r="BA826" s="17"/>
      <c r="BC826" s="123"/>
      <c r="BM826" s="165"/>
    </row>
    <row r="827" spans="2:65" s="21" customFormat="1" x14ac:dyDescent="0.2">
      <c r="B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T827" s="127"/>
      <c r="AB827" s="127"/>
      <c r="AJ827" s="127"/>
      <c r="AM827" s="4"/>
      <c r="AN827" s="5"/>
      <c r="AO827" s="5"/>
      <c r="AQ827" s="25"/>
      <c r="AR827" s="25"/>
      <c r="AU827" s="165"/>
      <c r="AV827" s="165"/>
      <c r="AX827" s="25"/>
      <c r="AY827" s="25"/>
      <c r="AZ827" s="25"/>
      <c r="BA827" s="17"/>
      <c r="BC827" s="123"/>
      <c r="BM827" s="165"/>
    </row>
    <row r="828" spans="2:65" s="21" customFormat="1" x14ac:dyDescent="0.2">
      <c r="B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T828" s="127"/>
      <c r="AB828" s="127"/>
      <c r="AJ828" s="127"/>
      <c r="AM828" s="4"/>
      <c r="AN828" s="5"/>
      <c r="AO828" s="5"/>
      <c r="AQ828" s="25"/>
      <c r="AR828" s="25"/>
      <c r="AU828" s="165"/>
      <c r="AV828" s="165"/>
      <c r="AX828" s="25"/>
      <c r="AY828" s="25"/>
      <c r="AZ828" s="25"/>
      <c r="BA828" s="17"/>
      <c r="BC828" s="123"/>
      <c r="BM828" s="165"/>
    </row>
    <row r="829" spans="2:65" s="21" customFormat="1" x14ac:dyDescent="0.2">
      <c r="B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T829" s="127"/>
      <c r="AB829" s="127"/>
      <c r="AJ829" s="127"/>
      <c r="AM829" s="4"/>
      <c r="AN829" s="5"/>
      <c r="AO829" s="5"/>
      <c r="AQ829" s="25"/>
      <c r="AR829" s="25"/>
      <c r="AU829" s="165"/>
      <c r="AV829" s="165"/>
      <c r="AX829" s="25"/>
      <c r="AY829" s="25"/>
      <c r="AZ829" s="25"/>
      <c r="BA829" s="17"/>
      <c r="BC829" s="123"/>
      <c r="BM829" s="165"/>
    </row>
    <row r="830" spans="2:65" s="21" customFormat="1" x14ac:dyDescent="0.2">
      <c r="B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T830" s="127"/>
      <c r="AB830" s="127"/>
      <c r="AJ830" s="127"/>
      <c r="AM830" s="4"/>
      <c r="AN830" s="5"/>
      <c r="AO830" s="5"/>
      <c r="AQ830" s="25"/>
      <c r="AR830" s="25"/>
      <c r="AU830" s="165"/>
      <c r="AV830" s="165"/>
      <c r="AX830" s="25"/>
      <c r="AY830" s="25"/>
      <c r="AZ830" s="25"/>
      <c r="BA830" s="17"/>
      <c r="BC830" s="123"/>
      <c r="BM830" s="165"/>
    </row>
    <row r="831" spans="2:65" s="21" customFormat="1" x14ac:dyDescent="0.2">
      <c r="B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T831" s="127"/>
      <c r="AB831" s="127"/>
      <c r="AJ831" s="127"/>
      <c r="AM831" s="4"/>
      <c r="AN831" s="5"/>
      <c r="AO831" s="5"/>
      <c r="AQ831" s="25"/>
      <c r="AR831" s="25"/>
      <c r="AU831" s="165"/>
      <c r="AV831" s="165"/>
      <c r="AX831" s="25"/>
      <c r="AY831" s="25"/>
      <c r="AZ831" s="25"/>
      <c r="BA831" s="17"/>
      <c r="BC831" s="123"/>
      <c r="BM831" s="165"/>
    </row>
    <row r="832" spans="2:65" s="21" customFormat="1" x14ac:dyDescent="0.2">
      <c r="B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T832" s="127"/>
      <c r="AB832" s="127"/>
      <c r="AJ832" s="127"/>
      <c r="AM832" s="4"/>
      <c r="AN832" s="5"/>
      <c r="AO832" s="5"/>
      <c r="AQ832" s="25"/>
      <c r="AR832" s="25"/>
      <c r="AU832" s="165"/>
      <c r="AV832" s="165"/>
      <c r="AX832" s="25"/>
      <c r="AY832" s="25"/>
      <c r="AZ832" s="25"/>
      <c r="BA832" s="17"/>
      <c r="BC832" s="123"/>
      <c r="BM832" s="165"/>
    </row>
    <row r="833" spans="2:65" s="21" customFormat="1" x14ac:dyDescent="0.2">
      <c r="B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T833" s="127"/>
      <c r="AB833" s="127"/>
      <c r="AJ833" s="127"/>
      <c r="AM833" s="4"/>
      <c r="AN833" s="5"/>
      <c r="AO833" s="5"/>
      <c r="AQ833" s="25"/>
      <c r="AR833" s="25"/>
      <c r="AU833" s="165"/>
      <c r="AV833" s="165"/>
      <c r="AX833" s="25"/>
      <c r="AY833" s="25"/>
      <c r="AZ833" s="25"/>
      <c r="BA833" s="17"/>
      <c r="BC833" s="123"/>
      <c r="BM833" s="165"/>
    </row>
    <row r="834" spans="2:65" s="21" customFormat="1" x14ac:dyDescent="0.2">
      <c r="B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T834" s="127"/>
      <c r="AB834" s="127"/>
      <c r="AJ834" s="127"/>
      <c r="AM834" s="4"/>
      <c r="AN834" s="5"/>
      <c r="AO834" s="5"/>
      <c r="AQ834" s="25"/>
      <c r="AR834" s="25"/>
      <c r="AU834" s="165"/>
      <c r="AV834" s="165"/>
      <c r="AX834" s="25"/>
      <c r="AY834" s="25"/>
      <c r="AZ834" s="25"/>
      <c r="BA834" s="17"/>
      <c r="BC834" s="123"/>
      <c r="BM834" s="165"/>
    </row>
    <row r="835" spans="2:65" s="21" customFormat="1" x14ac:dyDescent="0.2">
      <c r="B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T835" s="127"/>
      <c r="AB835" s="127"/>
      <c r="AJ835" s="127"/>
      <c r="AM835" s="4"/>
      <c r="AN835" s="5"/>
      <c r="AO835" s="5"/>
      <c r="AQ835" s="25"/>
      <c r="AR835" s="25"/>
      <c r="AU835" s="165"/>
      <c r="AV835" s="165"/>
      <c r="AX835" s="25"/>
      <c r="AY835" s="25"/>
      <c r="AZ835" s="25"/>
      <c r="BA835" s="17"/>
      <c r="BC835" s="123"/>
      <c r="BM835" s="165"/>
    </row>
    <row r="836" spans="2:65" s="21" customFormat="1" x14ac:dyDescent="0.2">
      <c r="B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T836" s="127"/>
      <c r="AB836" s="127"/>
      <c r="AJ836" s="127"/>
      <c r="AM836" s="4"/>
      <c r="AN836" s="5"/>
      <c r="AO836" s="5"/>
      <c r="AQ836" s="25"/>
      <c r="AR836" s="25"/>
      <c r="AU836" s="165"/>
      <c r="AV836" s="165"/>
      <c r="AX836" s="25"/>
      <c r="AY836" s="25"/>
      <c r="AZ836" s="25"/>
      <c r="BA836" s="17"/>
      <c r="BC836" s="123"/>
      <c r="BM836" s="165"/>
    </row>
    <row r="837" spans="2:65" s="21" customFormat="1" x14ac:dyDescent="0.2">
      <c r="B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T837" s="127"/>
      <c r="AB837" s="127"/>
      <c r="AJ837" s="127"/>
      <c r="AM837" s="4"/>
      <c r="AN837" s="5"/>
      <c r="AO837" s="5"/>
      <c r="AQ837" s="25"/>
      <c r="AR837" s="25"/>
      <c r="AU837" s="165"/>
      <c r="AV837" s="165"/>
      <c r="AX837" s="25"/>
      <c r="AY837" s="25"/>
      <c r="AZ837" s="25"/>
      <c r="BA837" s="17"/>
      <c r="BC837" s="123"/>
      <c r="BM837" s="165"/>
    </row>
    <row r="838" spans="2:65" s="21" customFormat="1" x14ac:dyDescent="0.2">
      <c r="B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T838" s="127"/>
      <c r="AB838" s="127"/>
      <c r="AJ838" s="127"/>
      <c r="AM838" s="4"/>
      <c r="AN838" s="5"/>
      <c r="AO838" s="5"/>
      <c r="AQ838" s="25"/>
      <c r="AR838" s="25"/>
      <c r="AU838" s="165"/>
      <c r="AV838" s="165"/>
      <c r="AX838" s="25"/>
      <c r="AY838" s="25"/>
      <c r="AZ838" s="25"/>
      <c r="BA838" s="17"/>
      <c r="BC838" s="123"/>
      <c r="BM838" s="165"/>
    </row>
    <row r="839" spans="2:65" s="21" customFormat="1" x14ac:dyDescent="0.2">
      <c r="B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T839" s="127"/>
      <c r="AB839" s="127"/>
      <c r="AJ839" s="127"/>
      <c r="AM839" s="4"/>
      <c r="AN839" s="5"/>
      <c r="AO839" s="5"/>
      <c r="AQ839" s="25"/>
      <c r="AR839" s="25"/>
      <c r="AU839" s="165"/>
      <c r="AV839" s="165"/>
      <c r="AX839" s="25"/>
      <c r="AY839" s="25"/>
      <c r="AZ839" s="25"/>
      <c r="BA839" s="17"/>
      <c r="BC839" s="123"/>
      <c r="BM839" s="165"/>
    </row>
    <row r="840" spans="2:65" s="21" customFormat="1" x14ac:dyDescent="0.2">
      <c r="B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T840" s="127"/>
      <c r="AB840" s="127"/>
      <c r="AJ840" s="127"/>
      <c r="AM840" s="4"/>
      <c r="AN840" s="5"/>
      <c r="AO840" s="5"/>
      <c r="AQ840" s="25"/>
      <c r="AR840" s="25"/>
      <c r="AU840" s="165"/>
      <c r="AV840" s="165"/>
      <c r="AX840" s="25"/>
      <c r="AY840" s="25"/>
      <c r="AZ840" s="25"/>
      <c r="BA840" s="17"/>
      <c r="BC840" s="123"/>
      <c r="BM840" s="165"/>
    </row>
    <row r="841" spans="2:65" s="21" customFormat="1" x14ac:dyDescent="0.2">
      <c r="B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T841" s="127"/>
      <c r="AB841" s="127"/>
      <c r="AJ841" s="127"/>
      <c r="AM841" s="4"/>
      <c r="AN841" s="5"/>
      <c r="AO841" s="5"/>
      <c r="AQ841" s="25"/>
      <c r="AR841" s="25"/>
      <c r="AU841" s="165"/>
      <c r="AV841" s="165"/>
      <c r="AX841" s="25"/>
      <c r="AY841" s="25"/>
      <c r="AZ841" s="25"/>
      <c r="BA841" s="17"/>
      <c r="BC841" s="123"/>
      <c r="BM841" s="165"/>
    </row>
    <row r="842" spans="2:65" s="21" customFormat="1" x14ac:dyDescent="0.2">
      <c r="B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T842" s="127"/>
      <c r="AB842" s="127"/>
      <c r="AJ842" s="127"/>
      <c r="AM842" s="4"/>
      <c r="AN842" s="5"/>
      <c r="AO842" s="5"/>
      <c r="AQ842" s="25"/>
      <c r="AR842" s="25"/>
      <c r="AU842" s="165"/>
      <c r="AV842" s="165"/>
      <c r="AX842" s="25"/>
      <c r="AY842" s="25"/>
      <c r="AZ842" s="25"/>
      <c r="BA842" s="17"/>
      <c r="BC842" s="123"/>
      <c r="BM842" s="165"/>
    </row>
    <row r="843" spans="2:65" s="21" customFormat="1" x14ac:dyDescent="0.2">
      <c r="B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T843" s="127"/>
      <c r="AB843" s="127"/>
      <c r="AJ843" s="127"/>
      <c r="AM843" s="4"/>
      <c r="AN843" s="5"/>
      <c r="AO843" s="5"/>
      <c r="AQ843" s="25"/>
      <c r="AR843" s="25"/>
      <c r="AU843" s="165"/>
      <c r="AV843" s="165"/>
      <c r="AX843" s="25"/>
      <c r="AY843" s="25"/>
      <c r="AZ843" s="25"/>
      <c r="BA843" s="17"/>
      <c r="BC843" s="123"/>
      <c r="BM843" s="165"/>
    </row>
    <row r="844" spans="2:65" s="21" customFormat="1" x14ac:dyDescent="0.2">
      <c r="B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T844" s="127"/>
      <c r="AB844" s="127"/>
      <c r="AJ844" s="127"/>
      <c r="AM844" s="4"/>
      <c r="AN844" s="5"/>
      <c r="AO844" s="5"/>
      <c r="AQ844" s="25"/>
      <c r="AR844" s="25"/>
      <c r="AU844" s="165"/>
      <c r="AV844" s="165"/>
      <c r="AX844" s="25"/>
      <c r="AY844" s="25"/>
      <c r="AZ844" s="25"/>
      <c r="BA844" s="17"/>
      <c r="BC844" s="123"/>
      <c r="BM844" s="165"/>
    </row>
    <row r="845" spans="2:65" s="21" customFormat="1" x14ac:dyDescent="0.2">
      <c r="B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T845" s="127"/>
      <c r="AB845" s="127"/>
      <c r="AJ845" s="127"/>
      <c r="AM845" s="4"/>
      <c r="AN845" s="5"/>
      <c r="AO845" s="5"/>
      <c r="AQ845" s="25"/>
      <c r="AR845" s="25"/>
      <c r="AU845" s="165"/>
      <c r="AV845" s="165"/>
      <c r="AX845" s="25"/>
      <c r="AY845" s="25"/>
      <c r="AZ845" s="25"/>
      <c r="BA845" s="17"/>
      <c r="BC845" s="123"/>
      <c r="BM845" s="165"/>
    </row>
    <row r="846" spans="2:65" s="21" customFormat="1" x14ac:dyDescent="0.2">
      <c r="B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T846" s="127"/>
      <c r="AB846" s="127"/>
      <c r="AJ846" s="127"/>
      <c r="AM846" s="4"/>
      <c r="AN846" s="5"/>
      <c r="AO846" s="5"/>
      <c r="AQ846" s="25"/>
      <c r="AR846" s="25"/>
      <c r="AU846" s="165"/>
      <c r="AV846" s="165"/>
      <c r="AX846" s="25"/>
      <c r="AY846" s="25"/>
      <c r="AZ846" s="25"/>
      <c r="BA846" s="17"/>
      <c r="BC846" s="123"/>
      <c r="BM846" s="165"/>
    </row>
    <row r="847" spans="2:65" s="21" customFormat="1" x14ac:dyDescent="0.2">
      <c r="B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T847" s="127"/>
      <c r="AB847" s="127"/>
      <c r="AJ847" s="127"/>
      <c r="AM847" s="4"/>
      <c r="AN847" s="5"/>
      <c r="AO847" s="5"/>
      <c r="AQ847" s="25"/>
      <c r="AR847" s="25"/>
      <c r="AU847" s="165"/>
      <c r="AV847" s="165"/>
      <c r="AX847" s="25"/>
      <c r="AY847" s="25"/>
      <c r="AZ847" s="25"/>
      <c r="BA847" s="17"/>
      <c r="BC847" s="123"/>
      <c r="BM847" s="165"/>
    </row>
    <row r="848" spans="2:65" s="21" customFormat="1" x14ac:dyDescent="0.2">
      <c r="B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T848" s="127"/>
      <c r="AB848" s="127"/>
      <c r="AJ848" s="127"/>
      <c r="AM848" s="4"/>
      <c r="AN848" s="5"/>
      <c r="AO848" s="5"/>
      <c r="AQ848" s="25"/>
      <c r="AR848" s="25"/>
      <c r="AU848" s="165"/>
      <c r="AV848" s="165"/>
      <c r="AX848" s="25"/>
      <c r="AY848" s="25"/>
      <c r="AZ848" s="25"/>
      <c r="BA848" s="17"/>
      <c r="BC848" s="123"/>
      <c r="BM848" s="165"/>
    </row>
    <row r="849" spans="2:65" s="21" customFormat="1" x14ac:dyDescent="0.2">
      <c r="B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T849" s="127"/>
      <c r="AB849" s="127"/>
      <c r="AJ849" s="127"/>
      <c r="AM849" s="4"/>
      <c r="AN849" s="5"/>
      <c r="AO849" s="5"/>
      <c r="AQ849" s="25"/>
      <c r="AR849" s="25"/>
      <c r="AU849" s="165"/>
      <c r="AV849" s="165"/>
      <c r="AX849" s="25"/>
      <c r="AY849" s="25"/>
      <c r="AZ849" s="25"/>
      <c r="BA849" s="17"/>
      <c r="BC849" s="123"/>
      <c r="BM849" s="165"/>
    </row>
    <row r="850" spans="2:65" s="21" customFormat="1" x14ac:dyDescent="0.2">
      <c r="B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T850" s="127"/>
      <c r="AB850" s="127"/>
      <c r="AJ850" s="127"/>
      <c r="AM850" s="4"/>
      <c r="AN850" s="5"/>
      <c r="AO850" s="5"/>
      <c r="AQ850" s="25"/>
      <c r="AR850" s="25"/>
      <c r="AU850" s="165"/>
      <c r="AV850" s="165"/>
      <c r="AX850" s="25"/>
      <c r="AY850" s="25"/>
      <c r="AZ850" s="25"/>
      <c r="BA850" s="17"/>
      <c r="BC850" s="123"/>
      <c r="BM850" s="165"/>
    </row>
    <row r="851" spans="2:65" s="21" customFormat="1" x14ac:dyDescent="0.2">
      <c r="B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T851" s="127"/>
      <c r="AB851" s="127"/>
      <c r="AJ851" s="127"/>
      <c r="AM851" s="4"/>
      <c r="AN851" s="5"/>
      <c r="AO851" s="5"/>
      <c r="AQ851" s="25"/>
      <c r="AR851" s="25"/>
      <c r="AU851" s="165"/>
      <c r="AV851" s="165"/>
      <c r="AX851" s="25"/>
      <c r="AY851" s="25"/>
      <c r="AZ851" s="25"/>
      <c r="BA851" s="17"/>
      <c r="BC851" s="123"/>
      <c r="BM851" s="165"/>
    </row>
    <row r="852" spans="2:65" s="21" customFormat="1" x14ac:dyDescent="0.2">
      <c r="B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T852" s="127"/>
      <c r="AB852" s="127"/>
      <c r="AJ852" s="127"/>
      <c r="AM852" s="4"/>
      <c r="AN852" s="5"/>
      <c r="AO852" s="5"/>
      <c r="AQ852" s="25"/>
      <c r="AR852" s="25"/>
      <c r="AU852" s="165"/>
      <c r="AV852" s="165"/>
      <c r="AX852" s="25"/>
      <c r="AY852" s="25"/>
      <c r="AZ852" s="25"/>
      <c r="BA852" s="17"/>
      <c r="BC852" s="123"/>
      <c r="BM852" s="165"/>
    </row>
    <row r="853" spans="2:65" s="21" customFormat="1" x14ac:dyDescent="0.2">
      <c r="B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T853" s="127"/>
      <c r="AB853" s="127"/>
      <c r="AJ853" s="127"/>
      <c r="AM853" s="4"/>
      <c r="AN853" s="5"/>
      <c r="AO853" s="5"/>
      <c r="AQ853" s="25"/>
      <c r="AR853" s="25"/>
      <c r="AU853" s="165"/>
      <c r="AV853" s="165"/>
      <c r="AX853" s="25"/>
      <c r="AY853" s="25"/>
      <c r="AZ853" s="25"/>
      <c r="BA853" s="17"/>
      <c r="BC853" s="123"/>
      <c r="BM853" s="165"/>
    </row>
    <row r="854" spans="2:65" s="21" customFormat="1" x14ac:dyDescent="0.2">
      <c r="B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T854" s="127"/>
      <c r="AB854" s="127"/>
      <c r="AJ854" s="127"/>
      <c r="AM854" s="4"/>
      <c r="AN854" s="5"/>
      <c r="AO854" s="5"/>
      <c r="AQ854" s="25"/>
      <c r="AR854" s="25"/>
      <c r="AU854" s="165"/>
      <c r="AV854" s="165"/>
      <c r="AX854" s="25"/>
      <c r="AY854" s="25"/>
      <c r="AZ854" s="25"/>
      <c r="BA854" s="17"/>
      <c r="BC854" s="123"/>
      <c r="BM854" s="165"/>
    </row>
    <row r="855" spans="2:65" s="21" customFormat="1" x14ac:dyDescent="0.2">
      <c r="B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T855" s="127"/>
      <c r="AB855" s="127"/>
      <c r="AJ855" s="127"/>
      <c r="AM855" s="4"/>
      <c r="AN855" s="5"/>
      <c r="AO855" s="5"/>
      <c r="AQ855" s="25"/>
      <c r="AR855" s="25"/>
      <c r="AU855" s="165"/>
      <c r="AV855" s="165"/>
      <c r="AX855" s="25"/>
      <c r="AY855" s="25"/>
      <c r="AZ855" s="25"/>
      <c r="BA855" s="17"/>
      <c r="BC855" s="123"/>
      <c r="BM855" s="165"/>
    </row>
    <row r="856" spans="2:65" s="21" customFormat="1" x14ac:dyDescent="0.2">
      <c r="B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T856" s="127"/>
      <c r="AB856" s="127"/>
      <c r="AJ856" s="127"/>
      <c r="AM856" s="4"/>
      <c r="AN856" s="5"/>
      <c r="AO856" s="5"/>
      <c r="AQ856" s="25"/>
      <c r="AR856" s="25"/>
      <c r="AU856" s="165"/>
      <c r="AV856" s="165"/>
      <c r="AX856" s="25"/>
      <c r="AY856" s="25"/>
      <c r="AZ856" s="25"/>
      <c r="BA856" s="17"/>
      <c r="BC856" s="123"/>
      <c r="BM856" s="165"/>
    </row>
    <row r="857" spans="2:65" s="21" customFormat="1" x14ac:dyDescent="0.2">
      <c r="B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T857" s="127"/>
      <c r="AB857" s="127"/>
      <c r="AJ857" s="127"/>
      <c r="AM857" s="4"/>
      <c r="AN857" s="5"/>
      <c r="AO857" s="5"/>
      <c r="AQ857" s="25"/>
      <c r="AR857" s="25"/>
      <c r="AU857" s="165"/>
      <c r="AV857" s="165"/>
      <c r="AX857" s="25"/>
      <c r="AY857" s="25"/>
      <c r="AZ857" s="25"/>
      <c r="BA857" s="17"/>
      <c r="BC857" s="123"/>
      <c r="BM857" s="165"/>
    </row>
    <row r="858" spans="2:65" s="21" customFormat="1" x14ac:dyDescent="0.2">
      <c r="B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T858" s="127"/>
      <c r="AB858" s="127"/>
      <c r="AJ858" s="127"/>
      <c r="AM858" s="4"/>
      <c r="AN858" s="5"/>
      <c r="AO858" s="5"/>
      <c r="AQ858" s="25"/>
      <c r="AR858" s="25"/>
      <c r="AU858" s="165"/>
      <c r="AV858" s="165"/>
      <c r="AX858" s="25"/>
      <c r="AY858" s="25"/>
      <c r="AZ858" s="25"/>
      <c r="BA858" s="17"/>
      <c r="BC858" s="123"/>
      <c r="BM858" s="165"/>
    </row>
    <row r="859" spans="2:65" s="21" customFormat="1" x14ac:dyDescent="0.2">
      <c r="B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T859" s="127"/>
      <c r="AB859" s="127"/>
      <c r="AJ859" s="127"/>
      <c r="AM859" s="4"/>
      <c r="AN859" s="5"/>
      <c r="AO859" s="5"/>
      <c r="AQ859" s="25"/>
      <c r="AR859" s="25"/>
      <c r="AU859" s="165"/>
      <c r="AV859" s="165"/>
      <c r="AX859" s="25"/>
      <c r="AY859" s="25"/>
      <c r="AZ859" s="25"/>
      <c r="BA859" s="17"/>
      <c r="BC859" s="123"/>
      <c r="BM859" s="165"/>
    </row>
    <row r="860" spans="2:65" s="21" customFormat="1" x14ac:dyDescent="0.2">
      <c r="B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T860" s="127"/>
      <c r="AB860" s="127"/>
      <c r="AJ860" s="127"/>
      <c r="AM860" s="4"/>
      <c r="AN860" s="5"/>
      <c r="AO860" s="5"/>
      <c r="AQ860" s="25"/>
      <c r="AR860" s="25"/>
      <c r="AU860" s="165"/>
      <c r="AV860" s="165"/>
      <c r="AX860" s="25"/>
      <c r="AY860" s="25"/>
      <c r="AZ860" s="25"/>
      <c r="BA860" s="17"/>
      <c r="BC860" s="123"/>
      <c r="BM860" s="165"/>
    </row>
    <row r="861" spans="2:65" s="21" customFormat="1" x14ac:dyDescent="0.2">
      <c r="B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T861" s="127"/>
      <c r="AB861" s="127"/>
      <c r="AJ861" s="127"/>
      <c r="AM861" s="4"/>
      <c r="AN861" s="5"/>
      <c r="AO861" s="5"/>
      <c r="AQ861" s="25"/>
      <c r="AR861" s="25"/>
      <c r="AU861" s="165"/>
      <c r="AV861" s="165"/>
      <c r="AX861" s="25"/>
      <c r="AY861" s="25"/>
      <c r="AZ861" s="25"/>
      <c r="BA861" s="17"/>
      <c r="BC861" s="123"/>
      <c r="BM861" s="165"/>
    </row>
    <row r="862" spans="2:65" s="21" customFormat="1" x14ac:dyDescent="0.2">
      <c r="B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T862" s="127"/>
      <c r="AB862" s="127"/>
      <c r="AJ862" s="127"/>
      <c r="AM862" s="4"/>
      <c r="AN862" s="5"/>
      <c r="AO862" s="5"/>
      <c r="AQ862" s="25"/>
      <c r="AR862" s="25"/>
      <c r="AU862" s="165"/>
      <c r="AV862" s="165"/>
      <c r="AX862" s="25"/>
      <c r="AY862" s="25"/>
      <c r="AZ862" s="25"/>
      <c r="BA862" s="17"/>
      <c r="BC862" s="123"/>
      <c r="BM862" s="165"/>
    </row>
    <row r="863" spans="2:65" s="21" customFormat="1" x14ac:dyDescent="0.2">
      <c r="B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T863" s="127"/>
      <c r="AB863" s="127"/>
      <c r="AJ863" s="127"/>
      <c r="AM863" s="4"/>
      <c r="AN863" s="5"/>
      <c r="AO863" s="5"/>
      <c r="AQ863" s="25"/>
      <c r="AR863" s="25"/>
      <c r="AU863" s="165"/>
      <c r="AV863" s="165"/>
      <c r="AX863" s="25"/>
      <c r="AY863" s="25"/>
      <c r="AZ863" s="25"/>
      <c r="BA863" s="17"/>
      <c r="BC863" s="123"/>
      <c r="BM863" s="165"/>
    </row>
    <row r="864" spans="2:65" s="21" customFormat="1" x14ac:dyDescent="0.2">
      <c r="B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T864" s="127"/>
      <c r="AB864" s="127"/>
      <c r="AJ864" s="127"/>
      <c r="AM864" s="4"/>
      <c r="AN864" s="5"/>
      <c r="AO864" s="5"/>
      <c r="AQ864" s="25"/>
      <c r="AR864" s="25"/>
      <c r="AU864" s="165"/>
      <c r="AV864" s="165"/>
      <c r="AX864" s="25"/>
      <c r="AY864" s="25"/>
      <c r="AZ864" s="25"/>
      <c r="BA864" s="17"/>
      <c r="BC864" s="123"/>
      <c r="BM864" s="165"/>
    </row>
    <row r="865" spans="2:65" s="21" customFormat="1" x14ac:dyDescent="0.2">
      <c r="B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T865" s="127"/>
      <c r="AB865" s="127"/>
      <c r="AJ865" s="127"/>
      <c r="AM865" s="4"/>
      <c r="AN865" s="5"/>
      <c r="AO865" s="5"/>
      <c r="AQ865" s="25"/>
      <c r="AR865" s="25"/>
      <c r="AU865" s="165"/>
      <c r="AV865" s="165"/>
      <c r="AX865" s="25"/>
      <c r="AY865" s="25"/>
      <c r="AZ865" s="25"/>
      <c r="BA865" s="17"/>
      <c r="BC865" s="123"/>
      <c r="BM865" s="165"/>
    </row>
    <row r="866" spans="2:65" s="21" customFormat="1" x14ac:dyDescent="0.2">
      <c r="B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T866" s="127"/>
      <c r="AB866" s="127"/>
      <c r="AJ866" s="127"/>
      <c r="AM866" s="4"/>
      <c r="AN866" s="5"/>
      <c r="AO866" s="5"/>
      <c r="AQ866" s="25"/>
      <c r="AR866" s="25"/>
      <c r="AU866" s="165"/>
      <c r="AV866" s="165"/>
      <c r="AX866" s="25"/>
      <c r="AY866" s="25"/>
      <c r="AZ866" s="25"/>
      <c r="BA866" s="17"/>
      <c r="BC866" s="123"/>
      <c r="BM866" s="165"/>
    </row>
    <row r="867" spans="2:65" s="21" customFormat="1" x14ac:dyDescent="0.2">
      <c r="B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T867" s="127"/>
      <c r="AB867" s="127"/>
      <c r="AJ867" s="127"/>
      <c r="AM867" s="4"/>
      <c r="AN867" s="5"/>
      <c r="AO867" s="5"/>
      <c r="AQ867" s="25"/>
      <c r="AR867" s="25"/>
      <c r="AU867" s="165"/>
      <c r="AV867" s="165"/>
      <c r="AX867" s="25"/>
      <c r="AY867" s="25"/>
      <c r="AZ867" s="25"/>
      <c r="BA867" s="17"/>
      <c r="BC867" s="123"/>
      <c r="BM867" s="165"/>
    </row>
    <row r="868" spans="2:65" s="21" customFormat="1" x14ac:dyDescent="0.2">
      <c r="B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T868" s="127"/>
      <c r="AB868" s="127"/>
      <c r="AJ868" s="127"/>
      <c r="AM868" s="4"/>
      <c r="AN868" s="5"/>
      <c r="AO868" s="5"/>
      <c r="AQ868" s="25"/>
      <c r="AR868" s="25"/>
      <c r="AU868" s="165"/>
      <c r="AV868" s="165"/>
      <c r="AX868" s="25"/>
      <c r="AY868" s="25"/>
      <c r="AZ868" s="25"/>
      <c r="BA868" s="17"/>
      <c r="BC868" s="123"/>
      <c r="BM868" s="165"/>
    </row>
    <row r="869" spans="2:65" s="21" customFormat="1" x14ac:dyDescent="0.2">
      <c r="B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T869" s="127"/>
      <c r="AB869" s="127"/>
      <c r="AJ869" s="127"/>
      <c r="AM869" s="4"/>
      <c r="AN869" s="5"/>
      <c r="AO869" s="5"/>
      <c r="AQ869" s="25"/>
      <c r="AR869" s="25"/>
      <c r="AU869" s="165"/>
      <c r="AV869" s="165"/>
      <c r="AX869" s="25"/>
      <c r="AY869" s="25"/>
      <c r="AZ869" s="25"/>
      <c r="BA869" s="17"/>
      <c r="BC869" s="123"/>
      <c r="BM869" s="165"/>
    </row>
    <row r="870" spans="2:65" s="21" customFormat="1" x14ac:dyDescent="0.2">
      <c r="B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T870" s="127"/>
      <c r="AB870" s="127"/>
      <c r="AJ870" s="127"/>
      <c r="AM870" s="4"/>
      <c r="AN870" s="5"/>
      <c r="AO870" s="5"/>
      <c r="AQ870" s="25"/>
      <c r="AR870" s="25"/>
      <c r="AU870" s="165"/>
      <c r="AV870" s="165"/>
      <c r="AX870" s="25"/>
      <c r="AY870" s="25"/>
      <c r="AZ870" s="25"/>
      <c r="BA870" s="17"/>
      <c r="BC870" s="123"/>
      <c r="BM870" s="165"/>
    </row>
    <row r="871" spans="2:65" s="21" customFormat="1" x14ac:dyDescent="0.2">
      <c r="B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T871" s="127"/>
      <c r="AB871" s="127"/>
      <c r="AJ871" s="127"/>
      <c r="AM871" s="4"/>
      <c r="AN871" s="5"/>
      <c r="AO871" s="5"/>
      <c r="AQ871" s="25"/>
      <c r="AR871" s="25"/>
      <c r="AU871" s="165"/>
      <c r="AV871" s="165"/>
      <c r="AX871" s="25"/>
      <c r="AY871" s="25"/>
      <c r="AZ871" s="25"/>
      <c r="BA871" s="17"/>
      <c r="BC871" s="123"/>
      <c r="BM871" s="165"/>
    </row>
    <row r="872" spans="2:65" s="21" customFormat="1" x14ac:dyDescent="0.2">
      <c r="B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T872" s="127"/>
      <c r="AB872" s="127"/>
      <c r="AJ872" s="127"/>
      <c r="AM872" s="4"/>
      <c r="AN872" s="5"/>
      <c r="AO872" s="5"/>
      <c r="AQ872" s="25"/>
      <c r="AR872" s="25"/>
      <c r="AU872" s="165"/>
      <c r="AV872" s="165"/>
      <c r="AX872" s="25"/>
      <c r="AY872" s="25"/>
      <c r="AZ872" s="25"/>
      <c r="BA872" s="17"/>
      <c r="BC872" s="123"/>
      <c r="BM872" s="165"/>
    </row>
    <row r="873" spans="2:65" s="21" customFormat="1" x14ac:dyDescent="0.2">
      <c r="B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T873" s="127"/>
      <c r="AB873" s="127"/>
      <c r="AJ873" s="127"/>
      <c r="AM873" s="4"/>
      <c r="AN873" s="5"/>
      <c r="AO873" s="5"/>
      <c r="AQ873" s="25"/>
      <c r="AR873" s="25"/>
      <c r="AU873" s="165"/>
      <c r="AV873" s="165"/>
      <c r="AX873" s="25"/>
      <c r="AY873" s="25"/>
      <c r="AZ873" s="25"/>
      <c r="BA873" s="17"/>
      <c r="BC873" s="123"/>
      <c r="BM873" s="165"/>
    </row>
    <row r="874" spans="2:65" s="21" customFormat="1" x14ac:dyDescent="0.2">
      <c r="B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T874" s="127"/>
      <c r="AB874" s="127"/>
      <c r="AJ874" s="127"/>
      <c r="AM874" s="4"/>
      <c r="AN874" s="5"/>
      <c r="AO874" s="5"/>
      <c r="AQ874" s="25"/>
      <c r="AR874" s="25"/>
      <c r="AU874" s="165"/>
      <c r="AV874" s="165"/>
      <c r="AX874" s="25"/>
      <c r="AY874" s="25"/>
      <c r="AZ874" s="25"/>
      <c r="BA874" s="17"/>
      <c r="BC874" s="123"/>
      <c r="BM874" s="165"/>
    </row>
    <row r="875" spans="2:65" s="21" customFormat="1" x14ac:dyDescent="0.2">
      <c r="B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T875" s="127"/>
      <c r="AB875" s="127"/>
      <c r="AJ875" s="127"/>
      <c r="AM875" s="4"/>
      <c r="AN875" s="5"/>
      <c r="AO875" s="5"/>
      <c r="AQ875" s="25"/>
      <c r="AR875" s="25"/>
      <c r="AU875" s="165"/>
      <c r="AV875" s="165"/>
      <c r="AX875" s="25"/>
      <c r="AY875" s="25"/>
      <c r="AZ875" s="25"/>
      <c r="BA875" s="17"/>
      <c r="BC875" s="123"/>
      <c r="BM875" s="165"/>
    </row>
    <row r="876" spans="2:65" s="21" customFormat="1" x14ac:dyDescent="0.2">
      <c r="B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T876" s="127"/>
      <c r="AB876" s="127"/>
      <c r="AJ876" s="127"/>
      <c r="AM876" s="4"/>
      <c r="AN876" s="5"/>
      <c r="AO876" s="5"/>
      <c r="AQ876" s="25"/>
      <c r="AR876" s="25"/>
      <c r="AU876" s="165"/>
      <c r="AV876" s="165"/>
      <c r="AX876" s="25"/>
      <c r="AY876" s="25"/>
      <c r="AZ876" s="25"/>
      <c r="BA876" s="17"/>
      <c r="BC876" s="123"/>
      <c r="BM876" s="165"/>
    </row>
    <row r="877" spans="2:65" s="21" customFormat="1" x14ac:dyDescent="0.2">
      <c r="B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T877" s="127"/>
      <c r="AB877" s="127"/>
      <c r="AJ877" s="127"/>
      <c r="AM877" s="4"/>
      <c r="AN877" s="5"/>
      <c r="AO877" s="5"/>
      <c r="AQ877" s="25"/>
      <c r="AR877" s="25"/>
      <c r="AU877" s="165"/>
      <c r="AV877" s="165"/>
      <c r="AX877" s="25"/>
      <c r="AY877" s="25"/>
      <c r="AZ877" s="25"/>
      <c r="BA877" s="17"/>
      <c r="BC877" s="123"/>
      <c r="BM877" s="165"/>
    </row>
    <row r="878" spans="2:65" s="21" customFormat="1" x14ac:dyDescent="0.2">
      <c r="B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T878" s="127"/>
      <c r="AB878" s="127"/>
      <c r="AJ878" s="127"/>
      <c r="AM878" s="4"/>
      <c r="AN878" s="5"/>
      <c r="AO878" s="5"/>
      <c r="AQ878" s="25"/>
      <c r="AR878" s="25"/>
      <c r="AU878" s="165"/>
      <c r="AV878" s="165"/>
      <c r="AX878" s="25"/>
      <c r="AY878" s="25"/>
      <c r="AZ878" s="25"/>
      <c r="BA878" s="17"/>
      <c r="BC878" s="123"/>
      <c r="BM878" s="165"/>
    </row>
    <row r="879" spans="2:65" s="21" customFormat="1" x14ac:dyDescent="0.2">
      <c r="B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T879" s="127"/>
      <c r="AB879" s="127"/>
      <c r="AJ879" s="127"/>
      <c r="AM879" s="4"/>
      <c r="AN879" s="5"/>
      <c r="AO879" s="5"/>
      <c r="AQ879" s="25"/>
      <c r="AR879" s="25"/>
      <c r="AU879" s="165"/>
      <c r="AV879" s="165"/>
      <c r="AX879" s="25"/>
      <c r="AY879" s="25"/>
      <c r="AZ879" s="25"/>
      <c r="BA879" s="17"/>
      <c r="BC879" s="123"/>
      <c r="BM879" s="165"/>
    </row>
    <row r="880" spans="2:65" s="21" customFormat="1" x14ac:dyDescent="0.2">
      <c r="B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T880" s="127"/>
      <c r="AB880" s="127"/>
      <c r="AJ880" s="127"/>
      <c r="AM880" s="4"/>
      <c r="AN880" s="5"/>
      <c r="AO880" s="5"/>
      <c r="AQ880" s="25"/>
      <c r="AR880" s="25"/>
      <c r="AU880" s="165"/>
      <c r="AV880" s="165"/>
      <c r="AX880" s="25"/>
      <c r="AY880" s="25"/>
      <c r="AZ880" s="25"/>
      <c r="BA880" s="17"/>
      <c r="BC880" s="123"/>
      <c r="BM880" s="165"/>
    </row>
    <row r="881" spans="2:65" s="21" customFormat="1" x14ac:dyDescent="0.2">
      <c r="B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T881" s="127"/>
      <c r="AB881" s="127"/>
      <c r="AJ881" s="127"/>
      <c r="AM881" s="4"/>
      <c r="AN881" s="5"/>
      <c r="AO881" s="5"/>
      <c r="AQ881" s="25"/>
      <c r="AR881" s="25"/>
      <c r="AU881" s="165"/>
      <c r="AV881" s="165"/>
      <c r="AX881" s="25"/>
      <c r="AY881" s="25"/>
      <c r="AZ881" s="25"/>
      <c r="BA881" s="17"/>
      <c r="BC881" s="123"/>
      <c r="BM881" s="165"/>
    </row>
    <row r="882" spans="2:65" s="21" customFormat="1" x14ac:dyDescent="0.2">
      <c r="B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T882" s="127"/>
      <c r="AB882" s="127"/>
      <c r="AJ882" s="127"/>
      <c r="AM882" s="4"/>
      <c r="AN882" s="5"/>
      <c r="AO882" s="5"/>
      <c r="AQ882" s="25"/>
      <c r="AR882" s="25"/>
      <c r="AU882" s="165"/>
      <c r="AV882" s="165"/>
      <c r="AX882" s="25"/>
      <c r="AY882" s="25"/>
      <c r="AZ882" s="25"/>
      <c r="BA882" s="17"/>
      <c r="BC882" s="123"/>
      <c r="BM882" s="165"/>
    </row>
    <row r="883" spans="2:65" s="21" customFormat="1" x14ac:dyDescent="0.2">
      <c r="B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T883" s="127"/>
      <c r="AB883" s="127"/>
      <c r="AJ883" s="127"/>
      <c r="AM883" s="4"/>
      <c r="AN883" s="5"/>
      <c r="AO883" s="5"/>
      <c r="AQ883" s="25"/>
      <c r="AR883" s="25"/>
      <c r="AU883" s="165"/>
      <c r="AV883" s="165"/>
      <c r="AX883" s="25"/>
      <c r="AY883" s="25"/>
      <c r="AZ883" s="25"/>
      <c r="BA883" s="17"/>
      <c r="BC883" s="123"/>
      <c r="BM883" s="165"/>
    </row>
    <row r="884" spans="2:65" s="21" customFormat="1" x14ac:dyDescent="0.2">
      <c r="B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T884" s="127"/>
      <c r="AB884" s="127"/>
      <c r="AJ884" s="127"/>
      <c r="AM884" s="4"/>
      <c r="AN884" s="5"/>
      <c r="AO884" s="5"/>
      <c r="AQ884" s="25"/>
      <c r="AR884" s="25"/>
      <c r="AU884" s="165"/>
      <c r="AV884" s="165"/>
      <c r="AX884" s="25"/>
      <c r="AY884" s="25"/>
      <c r="AZ884" s="25"/>
      <c r="BA884" s="17"/>
      <c r="BC884" s="123"/>
      <c r="BM884" s="165"/>
    </row>
    <row r="885" spans="2:65" s="21" customFormat="1" x14ac:dyDescent="0.2">
      <c r="B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T885" s="127"/>
      <c r="AB885" s="127"/>
      <c r="AJ885" s="127"/>
      <c r="AM885" s="4"/>
      <c r="AN885" s="5"/>
      <c r="AO885" s="5"/>
      <c r="AQ885" s="25"/>
      <c r="AR885" s="25"/>
      <c r="AU885" s="165"/>
      <c r="AV885" s="165"/>
      <c r="AX885" s="25"/>
      <c r="AY885" s="25"/>
      <c r="AZ885" s="25"/>
      <c r="BA885" s="17"/>
      <c r="BC885" s="123"/>
      <c r="BM885" s="165"/>
    </row>
    <row r="886" spans="2:65" s="21" customFormat="1" x14ac:dyDescent="0.2">
      <c r="B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T886" s="127"/>
      <c r="AB886" s="127"/>
      <c r="AJ886" s="127"/>
      <c r="AM886" s="4"/>
      <c r="AN886" s="5"/>
      <c r="AO886" s="5"/>
      <c r="AQ886" s="25"/>
      <c r="AR886" s="25"/>
      <c r="AU886" s="165"/>
      <c r="AV886" s="165"/>
      <c r="AX886" s="25"/>
      <c r="AY886" s="25"/>
      <c r="AZ886" s="25"/>
      <c r="BA886" s="17"/>
      <c r="BC886" s="123"/>
      <c r="BM886" s="165"/>
    </row>
    <row r="887" spans="2:65" s="21" customFormat="1" x14ac:dyDescent="0.2">
      <c r="B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T887" s="127"/>
      <c r="AB887" s="127"/>
      <c r="AJ887" s="127"/>
      <c r="AM887" s="4"/>
      <c r="AN887" s="5"/>
      <c r="AO887" s="5"/>
      <c r="AQ887" s="25"/>
      <c r="AR887" s="25"/>
      <c r="AU887" s="165"/>
      <c r="AV887" s="165"/>
      <c r="AX887" s="25"/>
      <c r="AY887" s="25"/>
      <c r="AZ887" s="25"/>
      <c r="BA887" s="17"/>
      <c r="BC887" s="123"/>
      <c r="BM887" s="165"/>
    </row>
    <row r="888" spans="2:65" s="21" customFormat="1" x14ac:dyDescent="0.2">
      <c r="B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T888" s="127"/>
      <c r="AB888" s="127"/>
      <c r="AJ888" s="127"/>
      <c r="AM888" s="4"/>
      <c r="AN888" s="5"/>
      <c r="AO888" s="5"/>
      <c r="AQ888" s="25"/>
      <c r="AR888" s="25"/>
      <c r="AU888" s="165"/>
      <c r="AV888" s="165"/>
      <c r="AX888" s="25"/>
      <c r="AY888" s="25"/>
      <c r="AZ888" s="25"/>
      <c r="BA888" s="17"/>
      <c r="BC888" s="123"/>
      <c r="BM888" s="165"/>
    </row>
    <row r="889" spans="2:65" s="21" customFormat="1" x14ac:dyDescent="0.2">
      <c r="B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T889" s="127"/>
      <c r="AB889" s="127"/>
      <c r="AJ889" s="127"/>
      <c r="AM889" s="4"/>
      <c r="AN889" s="5"/>
      <c r="AO889" s="5"/>
      <c r="AQ889" s="25"/>
      <c r="AR889" s="25"/>
      <c r="AU889" s="165"/>
      <c r="AV889" s="165"/>
      <c r="AX889" s="25"/>
      <c r="AY889" s="25"/>
      <c r="AZ889" s="25"/>
      <c r="BA889" s="17"/>
      <c r="BC889" s="123"/>
      <c r="BM889" s="165"/>
    </row>
    <row r="890" spans="2:65" s="21" customFormat="1" x14ac:dyDescent="0.2">
      <c r="B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T890" s="127"/>
      <c r="AB890" s="127"/>
      <c r="AJ890" s="127"/>
      <c r="AM890" s="4"/>
      <c r="AN890" s="5"/>
      <c r="AO890" s="5"/>
      <c r="AQ890" s="25"/>
      <c r="AR890" s="25"/>
      <c r="AU890" s="165"/>
      <c r="AV890" s="165"/>
      <c r="AX890" s="25"/>
      <c r="AY890" s="25"/>
      <c r="AZ890" s="25"/>
      <c r="BA890" s="17"/>
      <c r="BC890" s="123"/>
      <c r="BM890" s="165"/>
    </row>
    <row r="891" spans="2:65" s="21" customFormat="1" x14ac:dyDescent="0.2">
      <c r="B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T891" s="127"/>
      <c r="AB891" s="127"/>
      <c r="AJ891" s="127"/>
      <c r="AM891" s="4"/>
      <c r="AN891" s="5"/>
      <c r="AO891" s="5"/>
      <c r="AQ891" s="25"/>
      <c r="AR891" s="25"/>
      <c r="AU891" s="165"/>
      <c r="AV891" s="165"/>
      <c r="AX891" s="25"/>
      <c r="AY891" s="25"/>
      <c r="AZ891" s="25"/>
      <c r="BA891" s="17"/>
      <c r="BC891" s="123"/>
      <c r="BM891" s="165"/>
    </row>
    <row r="892" spans="2:65" s="21" customFormat="1" x14ac:dyDescent="0.2">
      <c r="B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T892" s="127"/>
      <c r="AB892" s="127"/>
      <c r="AJ892" s="127"/>
      <c r="AM892" s="4"/>
      <c r="AN892" s="5"/>
      <c r="AO892" s="5"/>
      <c r="AQ892" s="25"/>
      <c r="AR892" s="25"/>
      <c r="AU892" s="165"/>
      <c r="AV892" s="165"/>
      <c r="AX892" s="25"/>
      <c r="AY892" s="25"/>
      <c r="AZ892" s="25"/>
      <c r="BA892" s="17"/>
      <c r="BC892" s="123"/>
      <c r="BM892" s="165"/>
    </row>
    <row r="893" spans="2:65" s="21" customFormat="1" x14ac:dyDescent="0.2">
      <c r="B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T893" s="127"/>
      <c r="AB893" s="127"/>
      <c r="AJ893" s="127"/>
      <c r="AM893" s="4"/>
      <c r="AN893" s="5"/>
      <c r="AO893" s="5"/>
      <c r="AQ893" s="25"/>
      <c r="AR893" s="25"/>
      <c r="AU893" s="165"/>
      <c r="AV893" s="165"/>
      <c r="AX893" s="25"/>
      <c r="AY893" s="25"/>
      <c r="AZ893" s="25"/>
      <c r="BA893" s="17"/>
      <c r="BC893" s="123"/>
      <c r="BM893" s="165"/>
    </row>
    <row r="894" spans="2:65" s="21" customFormat="1" x14ac:dyDescent="0.2">
      <c r="B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T894" s="127"/>
      <c r="AB894" s="127"/>
      <c r="AJ894" s="127"/>
      <c r="AM894" s="4"/>
      <c r="AN894" s="5"/>
      <c r="AO894" s="5"/>
      <c r="AQ894" s="25"/>
      <c r="AR894" s="25"/>
      <c r="AU894" s="165"/>
      <c r="AV894" s="165"/>
      <c r="AX894" s="25"/>
      <c r="AY894" s="25"/>
      <c r="AZ894" s="25"/>
      <c r="BA894" s="17"/>
      <c r="BC894" s="123"/>
      <c r="BM894" s="165"/>
    </row>
    <row r="895" spans="2:65" s="21" customFormat="1" x14ac:dyDescent="0.2">
      <c r="B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T895" s="127"/>
      <c r="AB895" s="127"/>
      <c r="AJ895" s="127"/>
      <c r="AM895" s="4"/>
      <c r="AN895" s="5"/>
      <c r="AO895" s="5"/>
      <c r="AQ895" s="25"/>
      <c r="AR895" s="25"/>
      <c r="AU895" s="165"/>
      <c r="AV895" s="165"/>
      <c r="AX895" s="25"/>
      <c r="AY895" s="25"/>
      <c r="AZ895" s="25"/>
      <c r="BA895" s="17"/>
      <c r="BC895" s="123"/>
      <c r="BM895" s="165"/>
    </row>
    <row r="896" spans="2:65" s="21" customFormat="1" x14ac:dyDescent="0.2">
      <c r="B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T896" s="127"/>
      <c r="AB896" s="127"/>
      <c r="AJ896" s="127"/>
      <c r="AM896" s="4"/>
      <c r="AN896" s="5"/>
      <c r="AO896" s="5"/>
      <c r="AQ896" s="25"/>
      <c r="AR896" s="25"/>
      <c r="AU896" s="165"/>
      <c r="AV896" s="165"/>
      <c r="AX896" s="25"/>
      <c r="AY896" s="25"/>
      <c r="AZ896" s="25"/>
      <c r="BA896" s="17"/>
      <c r="BC896" s="123"/>
      <c r="BM896" s="165"/>
    </row>
    <row r="897" spans="2:65" s="21" customFormat="1" x14ac:dyDescent="0.2">
      <c r="B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T897" s="127"/>
      <c r="AB897" s="127"/>
      <c r="AJ897" s="127"/>
      <c r="AM897" s="4"/>
      <c r="AN897" s="5"/>
      <c r="AO897" s="5"/>
      <c r="AQ897" s="25"/>
      <c r="AR897" s="25"/>
      <c r="AU897" s="165"/>
      <c r="AV897" s="165"/>
      <c r="AX897" s="25"/>
      <c r="AY897" s="25"/>
      <c r="AZ897" s="25"/>
      <c r="BA897" s="17"/>
      <c r="BC897" s="123"/>
      <c r="BM897" s="165"/>
    </row>
    <row r="898" spans="2:65" s="21" customFormat="1" x14ac:dyDescent="0.2">
      <c r="B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T898" s="127"/>
      <c r="AB898" s="127"/>
      <c r="AJ898" s="127"/>
      <c r="AM898" s="4"/>
      <c r="AN898" s="5"/>
      <c r="AO898" s="5"/>
      <c r="AQ898" s="25"/>
      <c r="AR898" s="25"/>
      <c r="AU898" s="165"/>
      <c r="AV898" s="165"/>
      <c r="AX898" s="25"/>
      <c r="AY898" s="25"/>
      <c r="AZ898" s="25"/>
      <c r="BA898" s="17"/>
      <c r="BC898" s="123"/>
      <c r="BM898" s="165"/>
    </row>
    <row r="899" spans="2:65" s="21" customFormat="1" x14ac:dyDescent="0.2">
      <c r="B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T899" s="127"/>
      <c r="AB899" s="127"/>
      <c r="AJ899" s="127"/>
      <c r="AM899" s="4"/>
      <c r="AN899" s="5"/>
      <c r="AO899" s="5"/>
      <c r="AQ899" s="25"/>
      <c r="AR899" s="25"/>
      <c r="AU899" s="165"/>
      <c r="AV899" s="165"/>
      <c r="AX899" s="25"/>
      <c r="AY899" s="25"/>
      <c r="AZ899" s="25"/>
      <c r="BA899" s="17"/>
      <c r="BC899" s="123"/>
      <c r="BM899" s="165"/>
    </row>
    <row r="900" spans="2:65" s="21" customFormat="1" x14ac:dyDescent="0.2">
      <c r="B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T900" s="127"/>
      <c r="AB900" s="127"/>
      <c r="AJ900" s="127"/>
      <c r="AM900" s="4"/>
      <c r="AN900" s="5"/>
      <c r="AO900" s="5"/>
      <c r="AQ900" s="25"/>
      <c r="AR900" s="25"/>
      <c r="AU900" s="165"/>
      <c r="AV900" s="165"/>
      <c r="AX900" s="25"/>
      <c r="AY900" s="25"/>
      <c r="AZ900" s="25"/>
      <c r="BA900" s="17"/>
      <c r="BC900" s="123"/>
      <c r="BM900" s="165"/>
    </row>
    <row r="901" spans="2:65" s="21" customFormat="1" x14ac:dyDescent="0.2">
      <c r="B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T901" s="127"/>
      <c r="AB901" s="127"/>
      <c r="AJ901" s="127"/>
      <c r="AM901" s="4"/>
      <c r="AN901" s="5"/>
      <c r="AO901" s="5"/>
      <c r="AQ901" s="25"/>
      <c r="AR901" s="25"/>
      <c r="AU901" s="165"/>
      <c r="AV901" s="165"/>
      <c r="AX901" s="25"/>
      <c r="AY901" s="25"/>
      <c r="AZ901" s="25"/>
      <c r="BA901" s="17"/>
      <c r="BC901" s="123"/>
      <c r="BM901" s="165"/>
    </row>
    <row r="902" spans="2:65" s="21" customFormat="1" x14ac:dyDescent="0.2">
      <c r="B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T902" s="127"/>
      <c r="AB902" s="127"/>
      <c r="AJ902" s="127"/>
      <c r="AM902" s="4"/>
      <c r="AN902" s="5"/>
      <c r="AO902" s="5"/>
      <c r="AQ902" s="25"/>
      <c r="AR902" s="25"/>
      <c r="AU902" s="165"/>
      <c r="AV902" s="165"/>
      <c r="AX902" s="25"/>
      <c r="AY902" s="25"/>
      <c r="AZ902" s="25"/>
      <c r="BA902" s="17"/>
      <c r="BC902" s="123"/>
      <c r="BM902" s="165"/>
    </row>
    <row r="903" spans="2:65" s="21" customFormat="1" x14ac:dyDescent="0.2">
      <c r="B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T903" s="127"/>
      <c r="AB903" s="127"/>
      <c r="AJ903" s="127"/>
      <c r="AM903" s="4"/>
      <c r="AN903" s="5"/>
      <c r="AO903" s="5"/>
      <c r="AQ903" s="25"/>
      <c r="AR903" s="25"/>
      <c r="AU903" s="165"/>
      <c r="AV903" s="165"/>
      <c r="AX903" s="25"/>
      <c r="AY903" s="25"/>
      <c r="AZ903" s="25"/>
      <c r="BA903" s="17"/>
      <c r="BC903" s="123"/>
      <c r="BM903" s="165"/>
    </row>
    <row r="904" spans="2:65" s="21" customFormat="1" x14ac:dyDescent="0.2">
      <c r="B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T904" s="127"/>
      <c r="AB904" s="127"/>
      <c r="AJ904" s="127"/>
      <c r="AM904" s="4"/>
      <c r="AN904" s="5"/>
      <c r="AO904" s="5"/>
      <c r="AQ904" s="25"/>
      <c r="AR904" s="25"/>
      <c r="AU904" s="165"/>
      <c r="AV904" s="165"/>
      <c r="AX904" s="25"/>
      <c r="AY904" s="25"/>
      <c r="AZ904" s="25"/>
      <c r="BA904" s="17"/>
      <c r="BC904" s="123"/>
      <c r="BM904" s="165"/>
    </row>
    <row r="905" spans="2:65" s="21" customFormat="1" x14ac:dyDescent="0.2">
      <c r="B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T905" s="127"/>
      <c r="AB905" s="127"/>
      <c r="AJ905" s="127"/>
      <c r="AM905" s="4"/>
      <c r="AN905" s="5"/>
      <c r="AO905" s="5"/>
      <c r="AQ905" s="25"/>
      <c r="AR905" s="25"/>
      <c r="AU905" s="165"/>
      <c r="AV905" s="165"/>
      <c r="AX905" s="25"/>
      <c r="AY905" s="25"/>
      <c r="AZ905" s="25"/>
      <c r="BA905" s="17"/>
      <c r="BC905" s="123"/>
      <c r="BM905" s="165"/>
    </row>
    <row r="906" spans="2:65" s="21" customFormat="1" x14ac:dyDescent="0.2">
      <c r="B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T906" s="127"/>
      <c r="AB906" s="127"/>
      <c r="AJ906" s="127"/>
      <c r="AM906" s="4"/>
      <c r="AN906" s="5"/>
      <c r="AO906" s="5"/>
      <c r="AQ906" s="25"/>
      <c r="AR906" s="25"/>
      <c r="AU906" s="165"/>
      <c r="AV906" s="165"/>
      <c r="AX906" s="25"/>
      <c r="AY906" s="25"/>
      <c r="AZ906" s="25"/>
      <c r="BA906" s="17"/>
      <c r="BC906" s="123"/>
      <c r="BM906" s="165"/>
    </row>
    <row r="907" spans="2:65" s="21" customFormat="1" x14ac:dyDescent="0.2">
      <c r="B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T907" s="127"/>
      <c r="AB907" s="127"/>
      <c r="AJ907" s="127"/>
      <c r="AM907" s="4"/>
      <c r="AN907" s="5"/>
      <c r="AO907" s="5"/>
      <c r="AQ907" s="25"/>
      <c r="AR907" s="25"/>
      <c r="AU907" s="165"/>
      <c r="AV907" s="165"/>
      <c r="AX907" s="25"/>
      <c r="AY907" s="25"/>
      <c r="AZ907" s="25"/>
      <c r="BA907" s="17"/>
      <c r="BC907" s="123"/>
      <c r="BM907" s="165"/>
    </row>
    <row r="908" spans="2:65" s="21" customFormat="1" x14ac:dyDescent="0.2">
      <c r="B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T908" s="127"/>
      <c r="AB908" s="127"/>
      <c r="AJ908" s="127"/>
      <c r="AM908" s="4"/>
      <c r="AN908" s="5"/>
      <c r="AO908" s="5"/>
      <c r="AQ908" s="25"/>
      <c r="AR908" s="25"/>
      <c r="AU908" s="165"/>
      <c r="AV908" s="165"/>
      <c r="AX908" s="25"/>
      <c r="AY908" s="25"/>
      <c r="AZ908" s="25"/>
      <c r="BA908" s="17"/>
      <c r="BC908" s="123"/>
      <c r="BM908" s="165"/>
    </row>
    <row r="909" spans="2:65" s="21" customFormat="1" x14ac:dyDescent="0.2">
      <c r="B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T909" s="127"/>
      <c r="AB909" s="127"/>
      <c r="AJ909" s="127"/>
      <c r="AM909" s="4"/>
      <c r="AN909" s="5"/>
      <c r="AO909" s="5"/>
      <c r="AQ909" s="25"/>
      <c r="AR909" s="25"/>
      <c r="AU909" s="165"/>
      <c r="AV909" s="165"/>
      <c r="AX909" s="25"/>
      <c r="AY909" s="25"/>
      <c r="AZ909" s="25"/>
      <c r="BA909" s="17"/>
      <c r="BC909" s="123"/>
      <c r="BM909" s="165"/>
    </row>
    <row r="910" spans="2:65" s="21" customFormat="1" x14ac:dyDescent="0.2">
      <c r="B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T910" s="127"/>
      <c r="AB910" s="127"/>
      <c r="AJ910" s="127"/>
      <c r="AM910" s="4"/>
      <c r="AN910" s="5"/>
      <c r="AO910" s="5"/>
      <c r="AQ910" s="25"/>
      <c r="AR910" s="25"/>
      <c r="AU910" s="165"/>
      <c r="AV910" s="165"/>
      <c r="AX910" s="25"/>
      <c r="AY910" s="25"/>
      <c r="AZ910" s="25"/>
      <c r="BA910" s="17"/>
      <c r="BC910" s="123"/>
      <c r="BM910" s="165"/>
    </row>
    <row r="911" spans="2:65" s="21" customFormat="1" x14ac:dyDescent="0.2">
      <c r="B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T911" s="127"/>
      <c r="AB911" s="127"/>
      <c r="AJ911" s="127"/>
      <c r="AM911" s="4"/>
      <c r="AN911" s="5"/>
      <c r="AO911" s="5"/>
      <c r="AQ911" s="25"/>
      <c r="AR911" s="25"/>
      <c r="AU911" s="165"/>
      <c r="AV911" s="165"/>
      <c r="AX911" s="25"/>
      <c r="AY911" s="25"/>
      <c r="AZ911" s="25"/>
      <c r="BA911" s="17"/>
      <c r="BC911" s="123"/>
      <c r="BM911" s="165"/>
    </row>
    <row r="912" spans="2:65" s="21" customFormat="1" x14ac:dyDescent="0.2">
      <c r="B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T912" s="127"/>
      <c r="AB912" s="127"/>
      <c r="AJ912" s="127"/>
      <c r="AM912" s="4"/>
      <c r="AN912" s="5"/>
      <c r="AO912" s="5"/>
      <c r="AQ912" s="25"/>
      <c r="AR912" s="25"/>
      <c r="AU912" s="165"/>
      <c r="AV912" s="165"/>
      <c r="AX912" s="25"/>
      <c r="AY912" s="25"/>
      <c r="AZ912" s="25"/>
      <c r="BA912" s="17"/>
      <c r="BC912" s="123"/>
      <c r="BM912" s="165"/>
    </row>
    <row r="913" spans="2:65" s="21" customFormat="1" x14ac:dyDescent="0.2">
      <c r="B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T913" s="127"/>
      <c r="AB913" s="127"/>
      <c r="AJ913" s="127"/>
      <c r="AM913" s="4"/>
      <c r="AN913" s="5"/>
      <c r="AO913" s="5"/>
      <c r="AQ913" s="25"/>
      <c r="AR913" s="25"/>
      <c r="AU913" s="165"/>
      <c r="AV913" s="165"/>
      <c r="AX913" s="25"/>
      <c r="AY913" s="25"/>
      <c r="AZ913" s="25"/>
      <c r="BA913" s="17"/>
      <c r="BC913" s="123"/>
      <c r="BM913" s="165"/>
    </row>
    <row r="914" spans="2:65" s="21" customFormat="1" x14ac:dyDescent="0.2">
      <c r="B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T914" s="127"/>
      <c r="AB914" s="127"/>
      <c r="AJ914" s="127"/>
      <c r="AM914" s="4"/>
      <c r="AN914" s="5"/>
      <c r="AO914" s="5"/>
      <c r="AQ914" s="25"/>
      <c r="AR914" s="25"/>
      <c r="AU914" s="165"/>
      <c r="AV914" s="165"/>
      <c r="AX914" s="25"/>
      <c r="AY914" s="25"/>
      <c r="AZ914" s="25"/>
      <c r="BA914" s="17"/>
      <c r="BC914" s="123"/>
      <c r="BM914" s="165"/>
    </row>
    <row r="915" spans="2:65" s="21" customFormat="1" x14ac:dyDescent="0.2">
      <c r="B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T915" s="127"/>
      <c r="AB915" s="127"/>
      <c r="AJ915" s="127"/>
      <c r="AM915" s="4"/>
      <c r="AN915" s="5"/>
      <c r="AO915" s="5"/>
      <c r="AQ915" s="25"/>
      <c r="AR915" s="25"/>
      <c r="AU915" s="165"/>
      <c r="AV915" s="165"/>
      <c r="AX915" s="25"/>
      <c r="AY915" s="25"/>
      <c r="AZ915" s="25"/>
      <c r="BA915" s="17"/>
      <c r="BC915" s="123"/>
      <c r="BM915" s="165"/>
    </row>
    <row r="916" spans="2:65" s="21" customFormat="1" x14ac:dyDescent="0.2">
      <c r="B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T916" s="127"/>
      <c r="AB916" s="127"/>
      <c r="AJ916" s="127"/>
      <c r="AM916" s="4"/>
      <c r="AN916" s="5"/>
      <c r="AO916" s="5"/>
      <c r="AQ916" s="25"/>
      <c r="AR916" s="25"/>
      <c r="AU916" s="165"/>
      <c r="AV916" s="165"/>
      <c r="AX916" s="25"/>
      <c r="AY916" s="25"/>
      <c r="AZ916" s="25"/>
      <c r="BA916" s="17"/>
      <c r="BC916" s="123"/>
      <c r="BM916" s="165"/>
    </row>
    <row r="917" spans="2:65" s="21" customFormat="1" x14ac:dyDescent="0.2">
      <c r="B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T917" s="127"/>
      <c r="AB917" s="127"/>
      <c r="AJ917" s="127"/>
      <c r="AM917" s="4"/>
      <c r="AN917" s="5"/>
      <c r="AO917" s="5"/>
      <c r="AQ917" s="25"/>
      <c r="AR917" s="25"/>
      <c r="AU917" s="165"/>
      <c r="AV917" s="165"/>
      <c r="AX917" s="25"/>
      <c r="AY917" s="25"/>
      <c r="AZ917" s="25"/>
      <c r="BA917" s="17"/>
      <c r="BC917" s="123"/>
      <c r="BM917" s="165"/>
    </row>
    <row r="918" spans="2:65" s="21" customFormat="1" x14ac:dyDescent="0.2">
      <c r="B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T918" s="127"/>
      <c r="AB918" s="127"/>
      <c r="AJ918" s="127"/>
      <c r="AM918" s="4"/>
      <c r="AN918" s="5"/>
      <c r="AO918" s="5"/>
      <c r="AQ918" s="25"/>
      <c r="AR918" s="25"/>
      <c r="AU918" s="165"/>
      <c r="AV918" s="165"/>
      <c r="AX918" s="25"/>
      <c r="AY918" s="25"/>
      <c r="AZ918" s="25"/>
      <c r="BA918" s="17"/>
      <c r="BC918" s="123"/>
      <c r="BM918" s="165"/>
    </row>
    <row r="919" spans="2:65" s="21" customFormat="1" x14ac:dyDescent="0.2">
      <c r="B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T919" s="127"/>
      <c r="AB919" s="127"/>
      <c r="AJ919" s="127"/>
      <c r="AM919" s="4"/>
      <c r="AN919" s="5"/>
      <c r="AO919" s="5"/>
      <c r="AQ919" s="25"/>
      <c r="AR919" s="25"/>
      <c r="AU919" s="165"/>
      <c r="AV919" s="165"/>
      <c r="AX919" s="25"/>
      <c r="AY919" s="25"/>
      <c r="AZ919" s="25"/>
      <c r="BA919" s="17"/>
      <c r="BC919" s="123"/>
      <c r="BM919" s="165"/>
    </row>
    <row r="920" spans="2:65" s="21" customFormat="1" x14ac:dyDescent="0.2">
      <c r="B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T920" s="127"/>
      <c r="AB920" s="127"/>
      <c r="AJ920" s="127"/>
      <c r="AM920" s="4"/>
      <c r="AN920" s="5"/>
      <c r="AO920" s="5"/>
      <c r="AQ920" s="25"/>
      <c r="AR920" s="25"/>
      <c r="AU920" s="165"/>
      <c r="AV920" s="165"/>
      <c r="AX920" s="25"/>
      <c r="AY920" s="25"/>
      <c r="AZ920" s="25"/>
      <c r="BA920" s="17"/>
      <c r="BC920" s="123"/>
      <c r="BM920" s="165"/>
    </row>
    <row r="921" spans="2:65" s="21" customFormat="1" x14ac:dyDescent="0.2">
      <c r="B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T921" s="127"/>
      <c r="AB921" s="127"/>
      <c r="AJ921" s="127"/>
      <c r="AM921" s="4"/>
      <c r="AN921" s="5"/>
      <c r="AO921" s="5"/>
      <c r="AQ921" s="25"/>
      <c r="AR921" s="25"/>
      <c r="AU921" s="165"/>
      <c r="AV921" s="165"/>
      <c r="AX921" s="25"/>
      <c r="AY921" s="25"/>
      <c r="AZ921" s="25"/>
      <c r="BA921" s="17"/>
      <c r="BC921" s="123"/>
      <c r="BM921" s="165"/>
    </row>
    <row r="922" spans="2:65" s="21" customFormat="1" x14ac:dyDescent="0.2">
      <c r="B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T922" s="127"/>
      <c r="AB922" s="127"/>
      <c r="AJ922" s="127"/>
      <c r="AM922" s="4"/>
      <c r="AN922" s="5"/>
      <c r="AO922" s="5"/>
      <c r="AQ922" s="25"/>
      <c r="AR922" s="25"/>
      <c r="AU922" s="165"/>
      <c r="AV922" s="165"/>
      <c r="AX922" s="25"/>
      <c r="AY922" s="25"/>
      <c r="AZ922" s="25"/>
      <c r="BA922" s="17"/>
      <c r="BC922" s="123"/>
      <c r="BM922" s="165"/>
    </row>
    <row r="923" spans="2:65" s="21" customFormat="1" x14ac:dyDescent="0.2">
      <c r="B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T923" s="127"/>
      <c r="AB923" s="127"/>
      <c r="AJ923" s="127"/>
      <c r="AM923" s="4"/>
      <c r="AN923" s="5"/>
      <c r="AO923" s="5"/>
      <c r="AQ923" s="25"/>
      <c r="AR923" s="25"/>
      <c r="AU923" s="165"/>
      <c r="AV923" s="165"/>
      <c r="AX923" s="25"/>
      <c r="AY923" s="25"/>
      <c r="AZ923" s="25"/>
      <c r="BA923" s="17"/>
      <c r="BC923" s="123"/>
      <c r="BM923" s="165"/>
    </row>
    <row r="924" spans="2:65" s="21" customFormat="1" x14ac:dyDescent="0.2">
      <c r="B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T924" s="127"/>
      <c r="AB924" s="127"/>
      <c r="AJ924" s="127"/>
      <c r="AM924" s="4"/>
      <c r="AN924" s="5"/>
      <c r="AO924" s="5"/>
      <c r="AQ924" s="25"/>
      <c r="AR924" s="25"/>
      <c r="AU924" s="165"/>
      <c r="AV924" s="165"/>
      <c r="AX924" s="25"/>
      <c r="AY924" s="25"/>
      <c r="AZ924" s="25"/>
      <c r="BA924" s="17"/>
      <c r="BC924" s="123"/>
      <c r="BM924" s="165"/>
    </row>
    <row r="925" spans="2:65" s="21" customFormat="1" x14ac:dyDescent="0.2">
      <c r="B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T925" s="127"/>
      <c r="AB925" s="127"/>
      <c r="AJ925" s="127"/>
      <c r="AM925" s="4"/>
      <c r="AN925" s="5"/>
      <c r="AO925" s="5"/>
      <c r="AQ925" s="25"/>
      <c r="AR925" s="25"/>
      <c r="AU925" s="165"/>
      <c r="AV925" s="165"/>
      <c r="AX925" s="25"/>
      <c r="AY925" s="25"/>
      <c r="AZ925" s="25"/>
      <c r="BA925" s="17"/>
      <c r="BC925" s="123"/>
      <c r="BM925" s="165"/>
    </row>
    <row r="926" spans="2:65" s="21" customFormat="1" x14ac:dyDescent="0.2">
      <c r="B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T926" s="127"/>
      <c r="AB926" s="127"/>
      <c r="AJ926" s="127"/>
      <c r="AM926" s="4"/>
      <c r="AN926" s="5"/>
      <c r="AO926" s="5"/>
      <c r="AQ926" s="25"/>
      <c r="AR926" s="25"/>
      <c r="AU926" s="165"/>
      <c r="AV926" s="165"/>
      <c r="AX926" s="25"/>
      <c r="AY926" s="25"/>
      <c r="AZ926" s="25"/>
      <c r="BA926" s="17"/>
      <c r="BC926" s="123"/>
      <c r="BM926" s="165"/>
    </row>
    <row r="927" spans="2:65" s="21" customFormat="1" x14ac:dyDescent="0.2">
      <c r="B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T927" s="127"/>
      <c r="AB927" s="127"/>
      <c r="AJ927" s="127"/>
      <c r="AM927" s="4"/>
      <c r="AN927" s="5"/>
      <c r="AO927" s="5"/>
      <c r="AQ927" s="25"/>
      <c r="AR927" s="25"/>
      <c r="AU927" s="165"/>
      <c r="AV927" s="165"/>
      <c r="AX927" s="25"/>
      <c r="AY927" s="25"/>
      <c r="AZ927" s="25"/>
      <c r="BA927" s="17"/>
      <c r="BC927" s="123"/>
      <c r="BM927" s="165"/>
    </row>
    <row r="928" spans="2:65" s="21" customFormat="1" x14ac:dyDescent="0.2">
      <c r="B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T928" s="127"/>
      <c r="AB928" s="127"/>
      <c r="AJ928" s="127"/>
      <c r="AM928" s="4"/>
      <c r="AN928" s="5"/>
      <c r="AO928" s="5"/>
      <c r="AQ928" s="25"/>
      <c r="AR928" s="25"/>
      <c r="AU928" s="165"/>
      <c r="AV928" s="165"/>
      <c r="AX928" s="25"/>
      <c r="AY928" s="25"/>
      <c r="AZ928" s="25"/>
      <c r="BA928" s="17"/>
      <c r="BC928" s="123"/>
      <c r="BM928" s="165"/>
    </row>
    <row r="929" spans="2:65" s="21" customFormat="1" x14ac:dyDescent="0.2">
      <c r="B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T929" s="127"/>
      <c r="AB929" s="127"/>
      <c r="AJ929" s="127"/>
      <c r="AM929" s="4"/>
      <c r="AN929" s="5"/>
      <c r="AO929" s="5"/>
      <c r="AQ929" s="25"/>
      <c r="AR929" s="25"/>
      <c r="AU929" s="165"/>
      <c r="AV929" s="165"/>
      <c r="AX929" s="25"/>
      <c r="AY929" s="25"/>
      <c r="AZ929" s="25"/>
      <c r="BA929" s="17"/>
      <c r="BC929" s="123"/>
      <c r="BM929" s="165"/>
    </row>
    <row r="930" spans="2:65" s="21" customFormat="1" x14ac:dyDescent="0.2">
      <c r="B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T930" s="127"/>
      <c r="AB930" s="127"/>
      <c r="AJ930" s="127"/>
      <c r="AM930" s="4"/>
      <c r="AN930" s="5"/>
      <c r="AO930" s="5"/>
      <c r="AQ930" s="25"/>
      <c r="AR930" s="25"/>
      <c r="AU930" s="165"/>
      <c r="AV930" s="165"/>
      <c r="AX930" s="25"/>
      <c r="AY930" s="25"/>
      <c r="AZ930" s="25"/>
      <c r="BA930" s="17"/>
      <c r="BC930" s="123"/>
      <c r="BM930" s="165"/>
    </row>
    <row r="931" spans="2:65" s="21" customFormat="1" x14ac:dyDescent="0.2">
      <c r="B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T931" s="127"/>
      <c r="AB931" s="127"/>
      <c r="AJ931" s="127"/>
      <c r="AM931" s="4"/>
      <c r="AN931" s="5"/>
      <c r="AO931" s="5"/>
      <c r="AQ931" s="25"/>
      <c r="AR931" s="25"/>
      <c r="AU931" s="165"/>
      <c r="AV931" s="165"/>
      <c r="AX931" s="25"/>
      <c r="AY931" s="25"/>
      <c r="AZ931" s="25"/>
      <c r="BA931" s="17"/>
      <c r="BC931" s="123"/>
      <c r="BM931" s="165"/>
    </row>
    <row r="932" spans="2:65" s="21" customFormat="1" x14ac:dyDescent="0.2">
      <c r="B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T932" s="127"/>
      <c r="AB932" s="127"/>
      <c r="AJ932" s="127"/>
      <c r="AM932" s="4"/>
      <c r="AN932" s="5"/>
      <c r="AO932" s="5"/>
      <c r="AQ932" s="25"/>
      <c r="AR932" s="25"/>
      <c r="AU932" s="165"/>
      <c r="AV932" s="165"/>
      <c r="AX932" s="25"/>
      <c r="AY932" s="25"/>
      <c r="AZ932" s="25"/>
      <c r="BA932" s="17"/>
      <c r="BC932" s="123"/>
      <c r="BM932" s="165"/>
    </row>
    <row r="933" spans="2:65" s="21" customFormat="1" x14ac:dyDescent="0.2">
      <c r="B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T933" s="127"/>
      <c r="AB933" s="127"/>
      <c r="AJ933" s="127"/>
      <c r="AM933" s="4"/>
      <c r="AN933" s="5"/>
      <c r="AO933" s="5"/>
      <c r="AQ933" s="25"/>
      <c r="AR933" s="25"/>
      <c r="AU933" s="165"/>
      <c r="AV933" s="165"/>
      <c r="AX933" s="25"/>
      <c r="AY933" s="25"/>
      <c r="AZ933" s="25"/>
      <c r="BA933" s="17"/>
      <c r="BC933" s="123"/>
      <c r="BM933" s="165"/>
    </row>
    <row r="934" spans="2:65" s="21" customFormat="1" x14ac:dyDescent="0.2">
      <c r="B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T934" s="127"/>
      <c r="AB934" s="127"/>
      <c r="AJ934" s="127"/>
      <c r="AM934" s="4"/>
      <c r="AN934" s="5"/>
      <c r="AO934" s="5"/>
      <c r="AQ934" s="25"/>
      <c r="AR934" s="25"/>
      <c r="AU934" s="165"/>
      <c r="AV934" s="165"/>
      <c r="AX934" s="25"/>
      <c r="AY934" s="25"/>
      <c r="AZ934" s="25"/>
      <c r="BA934" s="17"/>
      <c r="BC934" s="123"/>
      <c r="BM934" s="165"/>
    </row>
    <row r="935" spans="2:65" s="21" customFormat="1" x14ac:dyDescent="0.2">
      <c r="B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T935" s="127"/>
      <c r="AB935" s="127"/>
      <c r="AJ935" s="127"/>
      <c r="AM935" s="4"/>
      <c r="AN935" s="5"/>
      <c r="AO935" s="5"/>
      <c r="AQ935" s="25"/>
      <c r="AR935" s="25"/>
      <c r="AU935" s="165"/>
      <c r="AV935" s="165"/>
      <c r="AX935" s="25"/>
      <c r="AY935" s="25"/>
      <c r="AZ935" s="25"/>
      <c r="BA935" s="17"/>
      <c r="BC935" s="123"/>
      <c r="BM935" s="165"/>
    </row>
    <row r="936" spans="2:65" s="21" customFormat="1" x14ac:dyDescent="0.2">
      <c r="B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T936" s="127"/>
      <c r="AB936" s="127"/>
      <c r="AJ936" s="127"/>
      <c r="AM936" s="4"/>
      <c r="AN936" s="5"/>
      <c r="AO936" s="5"/>
      <c r="AQ936" s="25"/>
      <c r="AR936" s="25"/>
      <c r="AU936" s="165"/>
      <c r="AV936" s="165"/>
      <c r="AX936" s="25"/>
      <c r="AY936" s="25"/>
      <c r="AZ936" s="25"/>
      <c r="BA936" s="17"/>
      <c r="BC936" s="123"/>
      <c r="BM936" s="165"/>
    </row>
    <row r="937" spans="2:65" s="21" customFormat="1" x14ac:dyDescent="0.2">
      <c r="B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T937" s="127"/>
      <c r="AB937" s="127"/>
      <c r="AJ937" s="127"/>
      <c r="AM937" s="4"/>
      <c r="AN937" s="5"/>
      <c r="AO937" s="5"/>
      <c r="AQ937" s="25"/>
      <c r="AR937" s="25"/>
      <c r="AU937" s="165"/>
      <c r="AV937" s="165"/>
      <c r="AX937" s="25"/>
      <c r="AY937" s="25"/>
      <c r="AZ937" s="25"/>
      <c r="BA937" s="17"/>
      <c r="BC937" s="123"/>
      <c r="BM937" s="165"/>
    </row>
    <row r="938" spans="2:65" s="21" customFormat="1" x14ac:dyDescent="0.2">
      <c r="B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T938" s="127"/>
      <c r="AB938" s="127"/>
      <c r="AJ938" s="127"/>
      <c r="AM938" s="4"/>
      <c r="AN938" s="5"/>
      <c r="AO938" s="5"/>
      <c r="AQ938" s="25"/>
      <c r="AR938" s="25"/>
      <c r="AU938" s="165"/>
      <c r="AV938" s="165"/>
      <c r="AX938" s="25"/>
      <c r="AY938" s="25"/>
      <c r="AZ938" s="25"/>
      <c r="BA938" s="17"/>
      <c r="BC938" s="123"/>
      <c r="BM938" s="165"/>
    </row>
    <row r="939" spans="2:65" s="21" customFormat="1" x14ac:dyDescent="0.2">
      <c r="B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T939" s="127"/>
      <c r="AB939" s="127"/>
      <c r="AJ939" s="127"/>
      <c r="AM939" s="4"/>
      <c r="AN939" s="5"/>
      <c r="AO939" s="5"/>
      <c r="AQ939" s="25"/>
      <c r="AR939" s="25"/>
      <c r="AU939" s="165"/>
      <c r="AV939" s="165"/>
      <c r="AX939" s="25"/>
      <c r="AY939" s="25"/>
      <c r="AZ939" s="25"/>
      <c r="BA939" s="17"/>
      <c r="BC939" s="123"/>
      <c r="BM939" s="165"/>
    </row>
    <row r="940" spans="2:65" s="21" customFormat="1" x14ac:dyDescent="0.2">
      <c r="B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T940" s="127"/>
      <c r="AB940" s="127"/>
      <c r="AJ940" s="127"/>
      <c r="AM940" s="4"/>
      <c r="AN940" s="5"/>
      <c r="AO940" s="5"/>
      <c r="AQ940" s="25"/>
      <c r="AR940" s="25"/>
      <c r="AU940" s="165"/>
      <c r="AV940" s="165"/>
      <c r="AX940" s="25"/>
      <c r="AY940" s="25"/>
      <c r="AZ940" s="25"/>
      <c r="BA940" s="17"/>
      <c r="BC940" s="123"/>
      <c r="BM940" s="165"/>
    </row>
    <row r="941" spans="2:65" s="21" customFormat="1" x14ac:dyDescent="0.2">
      <c r="B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T941" s="127"/>
      <c r="AB941" s="127"/>
      <c r="AJ941" s="127"/>
      <c r="AM941" s="4"/>
      <c r="AN941" s="5"/>
      <c r="AO941" s="5"/>
      <c r="AQ941" s="25"/>
      <c r="AR941" s="25"/>
      <c r="AU941" s="165"/>
      <c r="AV941" s="165"/>
      <c r="AX941" s="25"/>
      <c r="AY941" s="25"/>
      <c r="AZ941" s="25"/>
      <c r="BA941" s="17"/>
      <c r="BC941" s="123"/>
      <c r="BM941" s="165"/>
    </row>
    <row r="942" spans="2:65" s="21" customFormat="1" x14ac:dyDescent="0.2">
      <c r="B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T942" s="127"/>
      <c r="AB942" s="127"/>
      <c r="AJ942" s="127"/>
      <c r="AM942" s="4"/>
      <c r="AN942" s="5"/>
      <c r="AO942" s="5"/>
      <c r="AQ942" s="25"/>
      <c r="AR942" s="25"/>
      <c r="AU942" s="165"/>
      <c r="AV942" s="165"/>
      <c r="AX942" s="25"/>
      <c r="AY942" s="25"/>
      <c r="AZ942" s="25"/>
      <c r="BA942" s="17"/>
      <c r="BC942" s="123"/>
      <c r="BM942" s="165"/>
    </row>
    <row r="943" spans="2:65" s="21" customFormat="1" x14ac:dyDescent="0.2">
      <c r="B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T943" s="127"/>
      <c r="AB943" s="127"/>
      <c r="AJ943" s="127"/>
      <c r="AM943" s="4"/>
      <c r="AN943" s="5"/>
      <c r="AO943" s="5"/>
      <c r="AQ943" s="25"/>
      <c r="AR943" s="25"/>
      <c r="AU943" s="165"/>
      <c r="AV943" s="165"/>
      <c r="AX943" s="25"/>
      <c r="AY943" s="25"/>
      <c r="AZ943" s="25"/>
      <c r="BA943" s="17"/>
      <c r="BC943" s="123"/>
      <c r="BM943" s="165"/>
    </row>
    <row r="944" spans="2:65" s="21" customFormat="1" x14ac:dyDescent="0.2">
      <c r="B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T944" s="127"/>
      <c r="AB944" s="127"/>
      <c r="AJ944" s="127"/>
      <c r="AM944" s="4"/>
      <c r="AN944" s="5"/>
      <c r="AO944" s="5"/>
      <c r="AQ944" s="25"/>
      <c r="AR944" s="25"/>
      <c r="AU944" s="165"/>
      <c r="AV944" s="165"/>
      <c r="AX944" s="25"/>
      <c r="AY944" s="25"/>
      <c r="AZ944" s="25"/>
      <c r="BA944" s="17"/>
      <c r="BC944" s="123"/>
      <c r="BM944" s="165"/>
    </row>
    <row r="945" spans="2:65" s="21" customFormat="1" x14ac:dyDescent="0.2">
      <c r="B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T945" s="127"/>
      <c r="AB945" s="127"/>
      <c r="AJ945" s="127"/>
      <c r="AM945" s="4"/>
      <c r="AN945" s="5"/>
      <c r="AO945" s="5"/>
      <c r="AQ945" s="25"/>
      <c r="AR945" s="25"/>
      <c r="AU945" s="165"/>
      <c r="AV945" s="165"/>
      <c r="AX945" s="25"/>
      <c r="AY945" s="25"/>
      <c r="AZ945" s="25"/>
      <c r="BA945" s="17"/>
      <c r="BC945" s="123"/>
      <c r="BM945" s="165"/>
    </row>
    <row r="946" spans="2:65" s="21" customFormat="1" x14ac:dyDescent="0.2">
      <c r="B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T946" s="127"/>
      <c r="AB946" s="127"/>
      <c r="AJ946" s="127"/>
      <c r="AM946" s="4"/>
      <c r="AN946" s="5"/>
      <c r="AO946" s="5"/>
      <c r="AQ946" s="25"/>
      <c r="AR946" s="25"/>
      <c r="AU946" s="165"/>
      <c r="AV946" s="165"/>
      <c r="AX946" s="25"/>
      <c r="AY946" s="25"/>
      <c r="AZ946" s="25"/>
      <c r="BA946" s="17"/>
      <c r="BC946" s="123"/>
      <c r="BM946" s="165"/>
    </row>
    <row r="947" spans="2:65" s="21" customFormat="1" x14ac:dyDescent="0.2">
      <c r="B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T947" s="127"/>
      <c r="AB947" s="127"/>
      <c r="AJ947" s="127"/>
      <c r="AM947" s="4"/>
      <c r="AN947" s="5"/>
      <c r="AO947" s="5"/>
      <c r="AQ947" s="25"/>
      <c r="AR947" s="25"/>
      <c r="AU947" s="165"/>
      <c r="AV947" s="165"/>
      <c r="AX947" s="25"/>
      <c r="AY947" s="25"/>
      <c r="AZ947" s="25"/>
      <c r="BA947" s="17"/>
      <c r="BC947" s="123"/>
      <c r="BM947" s="165"/>
    </row>
    <row r="948" spans="2:65" s="21" customFormat="1" x14ac:dyDescent="0.2">
      <c r="B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T948" s="127"/>
      <c r="AB948" s="127"/>
      <c r="AJ948" s="127"/>
      <c r="AM948" s="4"/>
      <c r="AN948" s="5"/>
      <c r="AO948" s="5"/>
      <c r="AQ948" s="25"/>
      <c r="AR948" s="25"/>
      <c r="AU948" s="165"/>
      <c r="AV948" s="165"/>
      <c r="AX948" s="25"/>
      <c r="AY948" s="25"/>
      <c r="AZ948" s="25"/>
      <c r="BA948" s="17"/>
      <c r="BC948" s="123"/>
      <c r="BM948" s="165"/>
    </row>
    <row r="949" spans="2:65" s="21" customFormat="1" x14ac:dyDescent="0.2">
      <c r="B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T949" s="127"/>
      <c r="AB949" s="127"/>
      <c r="AJ949" s="127"/>
      <c r="AM949" s="4"/>
      <c r="AN949" s="5"/>
      <c r="AO949" s="5"/>
      <c r="AQ949" s="25"/>
      <c r="AR949" s="25"/>
      <c r="AU949" s="165"/>
      <c r="AV949" s="165"/>
      <c r="AX949" s="25"/>
      <c r="AY949" s="25"/>
      <c r="AZ949" s="25"/>
      <c r="BA949" s="17"/>
      <c r="BC949" s="123"/>
      <c r="BM949" s="165"/>
    </row>
    <row r="950" spans="2:65" s="21" customFormat="1" x14ac:dyDescent="0.2">
      <c r="B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T950" s="127"/>
      <c r="AB950" s="127"/>
      <c r="AJ950" s="127"/>
      <c r="AM950" s="4"/>
      <c r="AN950" s="5"/>
      <c r="AO950" s="5"/>
      <c r="AQ950" s="25"/>
      <c r="AR950" s="25"/>
      <c r="AU950" s="165"/>
      <c r="AV950" s="165"/>
      <c r="AX950" s="25"/>
      <c r="AY950" s="25"/>
      <c r="AZ950" s="25"/>
      <c r="BA950" s="17"/>
      <c r="BC950" s="123"/>
      <c r="BM950" s="165"/>
    </row>
    <row r="951" spans="2:65" s="21" customFormat="1" x14ac:dyDescent="0.2">
      <c r="B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T951" s="127"/>
      <c r="AB951" s="127"/>
      <c r="AJ951" s="127"/>
      <c r="AM951" s="4"/>
      <c r="AN951" s="5"/>
      <c r="AO951" s="5"/>
      <c r="AQ951" s="25"/>
      <c r="AR951" s="25"/>
      <c r="AU951" s="165"/>
      <c r="AV951" s="165"/>
      <c r="AX951" s="25"/>
      <c r="AY951" s="25"/>
      <c r="AZ951" s="25"/>
      <c r="BA951" s="17"/>
      <c r="BC951" s="123"/>
      <c r="BM951" s="165"/>
    </row>
    <row r="952" spans="2:65" s="21" customFormat="1" x14ac:dyDescent="0.2">
      <c r="B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T952" s="127"/>
      <c r="AB952" s="127"/>
      <c r="AJ952" s="127"/>
      <c r="AM952" s="4"/>
      <c r="AN952" s="5"/>
      <c r="AO952" s="5"/>
      <c r="AQ952" s="25"/>
      <c r="AR952" s="25"/>
      <c r="AU952" s="165"/>
      <c r="AV952" s="165"/>
      <c r="AX952" s="25"/>
      <c r="AY952" s="25"/>
      <c r="AZ952" s="25"/>
      <c r="BA952" s="17"/>
      <c r="BC952" s="123"/>
      <c r="BM952" s="165"/>
    </row>
    <row r="953" spans="2:65" s="21" customFormat="1" x14ac:dyDescent="0.2">
      <c r="B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T953" s="127"/>
      <c r="AB953" s="127"/>
      <c r="AJ953" s="127"/>
      <c r="AM953" s="4"/>
      <c r="AN953" s="5"/>
      <c r="AO953" s="5"/>
      <c r="AQ953" s="25"/>
      <c r="AR953" s="25"/>
      <c r="AU953" s="165"/>
      <c r="AV953" s="165"/>
      <c r="AX953" s="25"/>
      <c r="AY953" s="25"/>
      <c r="AZ953" s="25"/>
      <c r="BA953" s="17"/>
      <c r="BC953" s="123"/>
      <c r="BM953" s="165"/>
    </row>
    <row r="954" spans="2:65" s="21" customFormat="1" x14ac:dyDescent="0.2">
      <c r="B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T954" s="127"/>
      <c r="AB954" s="127"/>
      <c r="AJ954" s="127"/>
      <c r="AM954" s="4"/>
      <c r="AN954" s="5"/>
      <c r="AO954" s="5"/>
      <c r="AQ954" s="25"/>
      <c r="AR954" s="25"/>
      <c r="AU954" s="165"/>
      <c r="AV954" s="165"/>
      <c r="AX954" s="25"/>
      <c r="AY954" s="25"/>
      <c r="AZ954" s="25"/>
      <c r="BA954" s="17"/>
      <c r="BC954" s="123"/>
      <c r="BM954" s="165"/>
    </row>
    <row r="955" spans="2:65" s="21" customFormat="1" x14ac:dyDescent="0.2">
      <c r="B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T955" s="127"/>
      <c r="AB955" s="127"/>
      <c r="AJ955" s="127"/>
      <c r="AM955" s="4"/>
      <c r="AN955" s="5"/>
      <c r="AO955" s="5"/>
      <c r="AQ955" s="25"/>
      <c r="AR955" s="25"/>
      <c r="AU955" s="165"/>
      <c r="AV955" s="165"/>
      <c r="AX955" s="25"/>
      <c r="AY955" s="25"/>
      <c r="AZ955" s="25"/>
      <c r="BA955" s="17"/>
      <c r="BC955" s="123"/>
      <c r="BM955" s="165"/>
    </row>
    <row r="956" spans="2:65" s="21" customFormat="1" x14ac:dyDescent="0.2">
      <c r="B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T956" s="127"/>
      <c r="AB956" s="127"/>
      <c r="AJ956" s="127"/>
      <c r="AM956" s="4"/>
      <c r="AN956" s="5"/>
      <c r="AO956" s="5"/>
      <c r="AQ956" s="25"/>
      <c r="AR956" s="25"/>
      <c r="AU956" s="165"/>
      <c r="AV956" s="165"/>
      <c r="AX956" s="25"/>
      <c r="AY956" s="25"/>
      <c r="AZ956" s="25"/>
      <c r="BA956" s="17"/>
      <c r="BC956" s="123"/>
      <c r="BM956" s="165"/>
    </row>
    <row r="957" spans="2:65" s="21" customFormat="1" x14ac:dyDescent="0.2">
      <c r="B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T957" s="127"/>
      <c r="AB957" s="127"/>
      <c r="AJ957" s="127"/>
      <c r="AM957" s="4"/>
      <c r="AN957" s="5"/>
      <c r="AO957" s="5"/>
      <c r="AQ957" s="25"/>
      <c r="AR957" s="25"/>
      <c r="AU957" s="165"/>
      <c r="AV957" s="165"/>
      <c r="AX957" s="25"/>
      <c r="AY957" s="25"/>
      <c r="AZ957" s="25"/>
      <c r="BA957" s="17"/>
      <c r="BC957" s="123"/>
      <c r="BM957" s="165"/>
    </row>
    <row r="958" spans="2:65" s="21" customFormat="1" x14ac:dyDescent="0.2">
      <c r="B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T958" s="127"/>
      <c r="AB958" s="127"/>
      <c r="AJ958" s="127"/>
      <c r="AM958" s="4"/>
      <c r="AN958" s="5"/>
      <c r="AO958" s="5"/>
      <c r="AQ958" s="25"/>
      <c r="AR958" s="25"/>
      <c r="AU958" s="165"/>
      <c r="AV958" s="165"/>
      <c r="AX958" s="25"/>
      <c r="AY958" s="25"/>
      <c r="AZ958" s="25"/>
      <c r="BA958" s="17"/>
      <c r="BC958" s="123"/>
      <c r="BM958" s="165"/>
    </row>
    <row r="959" spans="2:65" s="21" customFormat="1" x14ac:dyDescent="0.2">
      <c r="B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T959" s="127"/>
      <c r="AB959" s="127"/>
      <c r="AJ959" s="127"/>
      <c r="AM959" s="4"/>
      <c r="AN959" s="5"/>
      <c r="AO959" s="5"/>
      <c r="AQ959" s="25"/>
      <c r="AR959" s="25"/>
      <c r="AU959" s="165"/>
      <c r="AV959" s="165"/>
      <c r="AX959" s="25"/>
      <c r="AY959" s="25"/>
      <c r="AZ959" s="25"/>
      <c r="BA959" s="17"/>
      <c r="BC959" s="123"/>
      <c r="BM959" s="165"/>
    </row>
    <row r="960" spans="2:65" s="21" customFormat="1" x14ac:dyDescent="0.2">
      <c r="B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T960" s="127"/>
      <c r="AB960" s="127"/>
      <c r="AJ960" s="127"/>
      <c r="AM960" s="4"/>
      <c r="AN960" s="5"/>
      <c r="AO960" s="5"/>
      <c r="AQ960" s="25"/>
      <c r="AR960" s="25"/>
      <c r="AU960" s="165"/>
      <c r="AV960" s="165"/>
      <c r="AX960" s="25"/>
      <c r="AY960" s="25"/>
      <c r="AZ960" s="25"/>
      <c r="BA960" s="17"/>
      <c r="BC960" s="123"/>
      <c r="BM960" s="165"/>
    </row>
    <row r="961" spans="2:65" s="21" customFormat="1" x14ac:dyDescent="0.2">
      <c r="B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T961" s="127"/>
      <c r="AB961" s="127"/>
      <c r="AJ961" s="127"/>
      <c r="AM961" s="4"/>
      <c r="AN961" s="5"/>
      <c r="AO961" s="5"/>
      <c r="AQ961" s="25"/>
      <c r="AR961" s="25"/>
      <c r="AU961" s="165"/>
      <c r="AV961" s="165"/>
      <c r="AX961" s="25"/>
      <c r="AY961" s="25"/>
      <c r="AZ961" s="25"/>
      <c r="BA961" s="17"/>
      <c r="BC961" s="123"/>
      <c r="BM961" s="165"/>
    </row>
    <row r="962" spans="2:65" s="21" customFormat="1" x14ac:dyDescent="0.2">
      <c r="B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T962" s="127"/>
      <c r="AB962" s="127"/>
      <c r="AJ962" s="127"/>
      <c r="AM962" s="4"/>
      <c r="AN962" s="5"/>
      <c r="AO962" s="5"/>
      <c r="AQ962" s="25"/>
      <c r="AR962" s="25"/>
      <c r="AU962" s="165"/>
      <c r="AV962" s="165"/>
      <c r="AX962" s="25"/>
      <c r="AY962" s="25"/>
      <c r="AZ962" s="25"/>
      <c r="BA962" s="17"/>
      <c r="BC962" s="123"/>
      <c r="BM962" s="165"/>
    </row>
    <row r="963" spans="2:65" s="21" customFormat="1" x14ac:dyDescent="0.2">
      <c r="B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T963" s="127"/>
      <c r="AB963" s="127"/>
      <c r="AJ963" s="127"/>
      <c r="AM963" s="4"/>
      <c r="AN963" s="5"/>
      <c r="AO963" s="5"/>
      <c r="AQ963" s="25"/>
      <c r="AR963" s="25"/>
      <c r="AU963" s="165"/>
      <c r="AV963" s="165"/>
      <c r="AX963" s="25"/>
      <c r="AY963" s="25"/>
      <c r="AZ963" s="25"/>
      <c r="BA963" s="17"/>
      <c r="BC963" s="123"/>
      <c r="BM963" s="165"/>
    </row>
    <row r="964" spans="2:65" s="21" customFormat="1" x14ac:dyDescent="0.2">
      <c r="B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T964" s="127"/>
      <c r="AB964" s="127"/>
      <c r="AJ964" s="127"/>
      <c r="AM964" s="4"/>
      <c r="AN964" s="5"/>
      <c r="AO964" s="5"/>
      <c r="AQ964" s="25"/>
      <c r="AR964" s="25"/>
      <c r="AU964" s="165"/>
      <c r="AV964" s="165"/>
      <c r="AX964" s="25"/>
      <c r="AY964" s="25"/>
      <c r="AZ964" s="25"/>
      <c r="BA964" s="17"/>
      <c r="BC964" s="123"/>
      <c r="BM964" s="165"/>
    </row>
    <row r="965" spans="2:65" s="21" customFormat="1" x14ac:dyDescent="0.2">
      <c r="B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T965" s="127"/>
      <c r="AB965" s="127"/>
      <c r="AJ965" s="127"/>
      <c r="AM965" s="4"/>
      <c r="AN965" s="5"/>
      <c r="AO965" s="5"/>
      <c r="AQ965" s="25"/>
      <c r="AR965" s="25"/>
      <c r="AU965" s="165"/>
      <c r="AV965" s="165"/>
      <c r="AX965" s="25"/>
      <c r="AY965" s="25"/>
      <c r="AZ965" s="25"/>
      <c r="BA965" s="17"/>
      <c r="BC965" s="123"/>
      <c r="BM965" s="165"/>
    </row>
    <row r="966" spans="2:65" s="21" customFormat="1" x14ac:dyDescent="0.2">
      <c r="B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T966" s="127"/>
      <c r="AB966" s="127"/>
      <c r="AJ966" s="127"/>
      <c r="AM966" s="4"/>
      <c r="AN966" s="5"/>
      <c r="AO966" s="5"/>
      <c r="AQ966" s="25"/>
      <c r="AR966" s="25"/>
      <c r="AU966" s="165"/>
      <c r="AV966" s="165"/>
      <c r="AX966" s="25"/>
      <c r="AY966" s="25"/>
      <c r="AZ966" s="25"/>
      <c r="BA966" s="17"/>
      <c r="BC966" s="123"/>
      <c r="BM966" s="165"/>
    </row>
    <row r="967" spans="2:65" s="21" customFormat="1" x14ac:dyDescent="0.2">
      <c r="B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T967" s="127"/>
      <c r="AB967" s="127"/>
      <c r="AJ967" s="127"/>
      <c r="AM967" s="4"/>
      <c r="AN967" s="5"/>
      <c r="AO967" s="5"/>
      <c r="AQ967" s="25"/>
      <c r="AR967" s="25"/>
      <c r="AU967" s="165"/>
      <c r="AV967" s="165"/>
      <c r="AX967" s="25"/>
      <c r="AY967" s="25"/>
      <c r="AZ967" s="25"/>
      <c r="BA967" s="17"/>
      <c r="BC967" s="123"/>
      <c r="BM967" s="165"/>
    </row>
    <row r="968" spans="2:65" s="21" customFormat="1" x14ac:dyDescent="0.2">
      <c r="B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T968" s="127"/>
      <c r="AB968" s="127"/>
      <c r="AJ968" s="127"/>
      <c r="AM968" s="4"/>
      <c r="AN968" s="5"/>
      <c r="AO968" s="5"/>
      <c r="AQ968" s="25"/>
      <c r="AR968" s="25"/>
      <c r="AU968" s="165"/>
      <c r="AV968" s="165"/>
      <c r="AX968" s="25"/>
      <c r="AY968" s="25"/>
      <c r="AZ968" s="25"/>
      <c r="BA968" s="17"/>
      <c r="BC968" s="123"/>
      <c r="BM968" s="165"/>
    </row>
    <row r="969" spans="2:65" s="21" customFormat="1" x14ac:dyDescent="0.2">
      <c r="B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T969" s="127"/>
      <c r="AB969" s="127"/>
      <c r="AJ969" s="127"/>
      <c r="AM969" s="4"/>
      <c r="AN969" s="5"/>
      <c r="AO969" s="5"/>
      <c r="AQ969" s="25"/>
      <c r="AR969" s="25"/>
      <c r="AU969" s="165"/>
      <c r="AV969" s="165"/>
      <c r="AX969" s="25"/>
      <c r="AY969" s="25"/>
      <c r="AZ969" s="25"/>
      <c r="BA969" s="17"/>
      <c r="BC969" s="123"/>
      <c r="BM969" s="165"/>
    </row>
    <row r="970" spans="2:65" s="21" customFormat="1" x14ac:dyDescent="0.2">
      <c r="B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T970" s="127"/>
      <c r="AB970" s="127"/>
      <c r="AJ970" s="127"/>
      <c r="AM970" s="4"/>
      <c r="AN970" s="5"/>
      <c r="AO970" s="5"/>
      <c r="AQ970" s="25"/>
      <c r="AR970" s="25"/>
      <c r="AU970" s="165"/>
      <c r="AV970" s="165"/>
      <c r="AX970" s="25"/>
      <c r="AY970" s="25"/>
      <c r="AZ970" s="25"/>
      <c r="BA970" s="17"/>
      <c r="BC970" s="123"/>
      <c r="BM970" s="165"/>
    </row>
    <row r="971" spans="2:65" s="21" customFormat="1" x14ac:dyDescent="0.2">
      <c r="B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T971" s="127"/>
      <c r="AB971" s="127"/>
      <c r="AJ971" s="127"/>
      <c r="AM971" s="4"/>
      <c r="AN971" s="5"/>
      <c r="AO971" s="5"/>
      <c r="AQ971" s="25"/>
      <c r="AR971" s="25"/>
      <c r="AU971" s="165"/>
      <c r="AV971" s="165"/>
      <c r="AX971" s="25"/>
      <c r="AY971" s="25"/>
      <c r="AZ971" s="25"/>
      <c r="BA971" s="17"/>
      <c r="BC971" s="123"/>
      <c r="BM971" s="165"/>
    </row>
    <row r="972" spans="2:65" s="21" customFormat="1" x14ac:dyDescent="0.2">
      <c r="B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T972" s="127"/>
      <c r="AB972" s="127"/>
      <c r="AJ972" s="127"/>
      <c r="AM972" s="4"/>
      <c r="AN972" s="5"/>
      <c r="AO972" s="5"/>
      <c r="AQ972" s="25"/>
      <c r="AR972" s="25"/>
      <c r="AU972" s="165"/>
      <c r="AV972" s="165"/>
      <c r="AX972" s="25"/>
      <c r="AY972" s="25"/>
      <c r="AZ972" s="25"/>
      <c r="BA972" s="17"/>
      <c r="BC972" s="123"/>
      <c r="BM972" s="165"/>
    </row>
    <row r="973" spans="2:65" s="21" customFormat="1" x14ac:dyDescent="0.2">
      <c r="B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T973" s="127"/>
      <c r="AB973" s="127"/>
      <c r="AJ973" s="127"/>
      <c r="AM973" s="4"/>
      <c r="AN973" s="5"/>
      <c r="AO973" s="5"/>
      <c r="AQ973" s="25"/>
      <c r="AR973" s="25"/>
      <c r="AU973" s="165"/>
      <c r="AV973" s="165"/>
      <c r="AX973" s="25"/>
      <c r="AY973" s="25"/>
      <c r="AZ973" s="25"/>
      <c r="BA973" s="17"/>
      <c r="BC973" s="123"/>
      <c r="BM973" s="165"/>
    </row>
    <row r="974" spans="2:65" s="21" customFormat="1" x14ac:dyDescent="0.2">
      <c r="B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T974" s="127"/>
      <c r="AB974" s="127"/>
      <c r="AJ974" s="127"/>
      <c r="AM974" s="4"/>
      <c r="AN974" s="5"/>
      <c r="AO974" s="5"/>
      <c r="AQ974" s="25"/>
      <c r="AR974" s="25"/>
      <c r="AU974" s="165"/>
      <c r="AV974" s="165"/>
      <c r="AX974" s="25"/>
      <c r="AY974" s="25"/>
      <c r="AZ974" s="25"/>
      <c r="BA974" s="17"/>
      <c r="BC974" s="123"/>
      <c r="BM974" s="165"/>
    </row>
    <row r="975" spans="2:65" s="21" customFormat="1" x14ac:dyDescent="0.2">
      <c r="B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T975" s="127"/>
      <c r="AB975" s="127"/>
      <c r="AJ975" s="127"/>
      <c r="AM975" s="4"/>
      <c r="AN975" s="5"/>
      <c r="AO975" s="5"/>
      <c r="AQ975" s="25"/>
      <c r="AR975" s="25"/>
      <c r="AU975" s="165"/>
      <c r="AV975" s="165"/>
      <c r="AX975" s="25"/>
      <c r="AY975" s="25"/>
      <c r="AZ975" s="25"/>
      <c r="BA975" s="17"/>
      <c r="BC975" s="123"/>
      <c r="BM975" s="165"/>
    </row>
    <row r="976" spans="2:65" s="21" customFormat="1" x14ac:dyDescent="0.2">
      <c r="B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T976" s="127"/>
      <c r="AB976" s="127"/>
      <c r="AJ976" s="127"/>
      <c r="AM976" s="4"/>
      <c r="AN976" s="5"/>
      <c r="AO976" s="5"/>
      <c r="AQ976" s="25"/>
      <c r="AR976" s="25"/>
      <c r="AU976" s="165"/>
      <c r="AV976" s="165"/>
      <c r="AX976" s="25"/>
      <c r="AY976" s="25"/>
      <c r="AZ976" s="25"/>
      <c r="BA976" s="17"/>
      <c r="BC976" s="123"/>
      <c r="BM976" s="165"/>
    </row>
    <row r="977" spans="2:65" s="21" customFormat="1" x14ac:dyDescent="0.2">
      <c r="B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T977" s="127"/>
      <c r="AB977" s="127"/>
      <c r="AJ977" s="127"/>
      <c r="AM977" s="4"/>
      <c r="AN977" s="5"/>
      <c r="AO977" s="5"/>
      <c r="AQ977" s="25"/>
      <c r="AR977" s="25"/>
      <c r="AU977" s="165"/>
      <c r="AV977" s="165"/>
      <c r="AX977" s="25"/>
      <c r="AY977" s="25"/>
      <c r="AZ977" s="25"/>
      <c r="BA977" s="17"/>
      <c r="BC977" s="123"/>
      <c r="BM977" s="165"/>
    </row>
    <row r="978" spans="2:65" s="21" customFormat="1" x14ac:dyDescent="0.2">
      <c r="B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T978" s="127"/>
      <c r="AB978" s="127"/>
      <c r="AJ978" s="127"/>
      <c r="AM978" s="4"/>
      <c r="AN978" s="5"/>
      <c r="AO978" s="5"/>
      <c r="AQ978" s="25"/>
      <c r="AR978" s="25"/>
      <c r="AU978" s="165"/>
      <c r="AV978" s="165"/>
      <c r="AX978" s="25"/>
      <c r="AY978" s="25"/>
      <c r="AZ978" s="25"/>
      <c r="BA978" s="17"/>
      <c r="BC978" s="123"/>
      <c r="BM978" s="165"/>
    </row>
    <row r="979" spans="2:65" s="21" customFormat="1" x14ac:dyDescent="0.2">
      <c r="B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T979" s="127"/>
      <c r="AB979" s="127"/>
      <c r="AJ979" s="127"/>
      <c r="AM979" s="4"/>
      <c r="AN979" s="5"/>
      <c r="AO979" s="5"/>
      <c r="AQ979" s="25"/>
      <c r="AR979" s="25"/>
      <c r="AU979" s="165"/>
      <c r="AV979" s="165"/>
      <c r="AX979" s="25"/>
      <c r="AY979" s="25"/>
      <c r="AZ979" s="25"/>
      <c r="BA979" s="17"/>
      <c r="BC979" s="123"/>
      <c r="BM979" s="165"/>
    </row>
    <row r="980" spans="2:65" s="21" customFormat="1" x14ac:dyDescent="0.2">
      <c r="B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T980" s="127"/>
      <c r="AB980" s="127"/>
      <c r="AJ980" s="127"/>
      <c r="AM980" s="4"/>
      <c r="AN980" s="5"/>
      <c r="AO980" s="5"/>
      <c r="AQ980" s="25"/>
      <c r="AR980" s="25"/>
      <c r="AU980" s="165"/>
      <c r="AV980" s="165"/>
      <c r="AX980" s="25"/>
      <c r="AY980" s="25"/>
      <c r="AZ980" s="25"/>
      <c r="BA980" s="17"/>
      <c r="BC980" s="123"/>
      <c r="BM980" s="165"/>
    </row>
    <row r="981" spans="2:65" s="21" customFormat="1" x14ac:dyDescent="0.2">
      <c r="B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T981" s="127"/>
      <c r="AB981" s="127"/>
      <c r="AJ981" s="127"/>
      <c r="AM981" s="4"/>
      <c r="AN981" s="5"/>
      <c r="AO981" s="5"/>
      <c r="AQ981" s="25"/>
      <c r="AR981" s="25"/>
      <c r="AU981" s="165"/>
      <c r="AV981" s="165"/>
      <c r="AX981" s="25"/>
      <c r="AY981" s="25"/>
      <c r="AZ981" s="25"/>
      <c r="BA981" s="17"/>
      <c r="BC981" s="123"/>
      <c r="BM981" s="165"/>
    </row>
    <row r="982" spans="2:65" s="21" customFormat="1" x14ac:dyDescent="0.2">
      <c r="B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T982" s="127"/>
      <c r="AB982" s="127"/>
      <c r="AJ982" s="127"/>
      <c r="AM982" s="4"/>
      <c r="AN982" s="5"/>
      <c r="AO982" s="5"/>
      <c r="AQ982" s="25"/>
      <c r="AR982" s="25"/>
      <c r="AU982" s="165"/>
      <c r="AV982" s="165"/>
      <c r="AX982" s="25"/>
      <c r="AY982" s="25"/>
      <c r="AZ982" s="25"/>
      <c r="BA982" s="17"/>
      <c r="BC982" s="123"/>
      <c r="BM982" s="165"/>
    </row>
    <row r="983" spans="2:65" s="21" customFormat="1" x14ac:dyDescent="0.2">
      <c r="B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T983" s="127"/>
      <c r="AB983" s="127"/>
      <c r="AJ983" s="127"/>
      <c r="AM983" s="4"/>
      <c r="AN983" s="5"/>
      <c r="AO983" s="5"/>
      <c r="AQ983" s="25"/>
      <c r="AR983" s="25"/>
      <c r="AU983" s="165"/>
      <c r="AV983" s="165"/>
      <c r="AX983" s="25"/>
      <c r="AY983" s="25"/>
      <c r="AZ983" s="25"/>
      <c r="BA983" s="17"/>
      <c r="BC983" s="123"/>
      <c r="BM983" s="165"/>
    </row>
  </sheetData>
  <mergeCells count="1">
    <mergeCell ref="F2:H2"/>
  </mergeCells>
  <phoneticPr fontId="2" type="noConversion"/>
  <conditionalFormatting sqref="M30:M31">
    <cfRule type="cellIs" dxfId="49" priority="133" stopIfTrue="1" operator="greaterThan">
      <formula>0</formula>
    </cfRule>
  </conditionalFormatting>
  <conditionalFormatting sqref="M121">
    <cfRule type="cellIs" dxfId="48" priority="126" stopIfTrue="1" operator="notEqual">
      <formula>0</formula>
    </cfRule>
  </conditionalFormatting>
  <conditionalFormatting sqref="M123">
    <cfRule type="cellIs" dxfId="47" priority="124" stopIfTrue="1" operator="notEqual">
      <formula>0</formula>
    </cfRule>
  </conditionalFormatting>
  <conditionalFormatting sqref="M198:M409">
    <cfRule type="cellIs" dxfId="46" priority="12" stopIfTrue="1" operator="greaterThan">
      <formula>0</formula>
    </cfRule>
  </conditionalFormatting>
  <conditionalFormatting sqref="M5:N29">
    <cfRule type="cellIs" dxfId="45" priority="134" stopIfTrue="1" operator="greaterThan">
      <formula>0</formula>
    </cfRule>
  </conditionalFormatting>
  <conditionalFormatting sqref="M124:N197">
    <cfRule type="cellIs" dxfId="44" priority="119" stopIfTrue="1" operator="greaterThan">
      <formula>0</formula>
    </cfRule>
  </conditionalFormatting>
  <conditionalFormatting sqref="M120:S120 M122">
    <cfRule type="cellIs" dxfId="43" priority="125" stopIfTrue="1" operator="greaterThan">
      <formula>0</formula>
    </cfRule>
  </conditionalFormatting>
  <conditionalFormatting sqref="M119:W119">
    <cfRule type="cellIs" dxfId="42" priority="128" stopIfTrue="1" operator="greaterThan">
      <formula>0</formula>
    </cfRule>
  </conditionalFormatting>
  <conditionalFormatting sqref="N121:N123">
    <cfRule type="cellIs" dxfId="41" priority="123" stopIfTrue="1" operator="greaterThan">
      <formula>0</formula>
    </cfRule>
  </conditionalFormatting>
  <conditionalFormatting sqref="N198:N202">
    <cfRule type="cellIs" dxfId="40" priority="106" stopIfTrue="1" operator="greaterThan">
      <formula>0</formula>
    </cfRule>
  </conditionalFormatting>
  <conditionalFormatting sqref="N228:N317">
    <cfRule type="cellIs" dxfId="39" priority="65" stopIfTrue="1" operator="greaterThan">
      <formula>0</formula>
    </cfRule>
  </conditionalFormatting>
  <conditionalFormatting sqref="N335:O409">
    <cfRule type="cellIs" dxfId="38" priority="10" stopIfTrue="1" operator="greaterThan">
      <formula>0</formula>
    </cfRule>
  </conditionalFormatting>
  <conditionalFormatting sqref="N31:U31">
    <cfRule type="cellIs" dxfId="37" priority="132" stopIfTrue="1" operator="greaterThan">
      <formula>0</formula>
    </cfRule>
  </conditionalFormatting>
  <conditionalFormatting sqref="N204:W226">
    <cfRule type="cellIs" dxfId="36" priority="102" stopIfTrue="1" operator="greaterThan">
      <formula>0</formula>
    </cfRule>
  </conditionalFormatting>
  <conditionalFormatting sqref="N320:W327">
    <cfRule type="cellIs" dxfId="35" priority="61" stopIfTrue="1" operator="greaterThan">
      <formula>0</formula>
    </cfRule>
  </conditionalFormatting>
  <conditionalFormatting sqref="N331:W332">
    <cfRule type="cellIs" dxfId="34" priority="56" stopIfTrue="1" operator="greaterThan">
      <formula>0</formula>
    </cfRule>
  </conditionalFormatting>
  <conditionalFormatting sqref="O121:O202">
    <cfRule type="cellIs" dxfId="33" priority="117" stopIfTrue="1" operator="greaterThan">
      <formula>0</formula>
    </cfRule>
  </conditionalFormatting>
  <conditionalFormatting sqref="O39:U55 W39:W55 Y39:AC55">
    <cfRule type="cellIs" dxfId="32" priority="143" stopIfTrue="1" operator="greaterThan">
      <formula>0</formula>
    </cfRule>
  </conditionalFormatting>
  <conditionalFormatting sqref="O57:U87">
    <cfRule type="cellIs" dxfId="31" priority="151" stopIfTrue="1" operator="greaterThan">
      <formula>0</formula>
    </cfRule>
  </conditionalFormatting>
  <conditionalFormatting sqref="O227:W317">
    <cfRule type="cellIs" dxfId="30" priority="62" stopIfTrue="1" operator="greaterThan">
      <formula>0</formula>
    </cfRule>
  </conditionalFormatting>
  <conditionalFormatting sqref="O5:AC5 X6:X37 Y30:AD30 M32:U38 W38:AC38 M39:N118 X39:X317 U100:W118 T120:W122 P121:S122 O203:W203 O318:AD319 O328:W330 O333:W334 P335:W335 AC383 T389:T394 AB389:AB394 Q391:S394 V391:W394 Y391:AA394 V405:W405 W406:W407">
    <cfRule type="cellIs" dxfId="29" priority="442" stopIfTrue="1" operator="greaterThan">
      <formula>0</formula>
    </cfRule>
  </conditionalFormatting>
  <conditionalFormatting sqref="P336:P409">
    <cfRule type="cellIs" dxfId="28" priority="9" stopIfTrue="1" operator="greaterThan">
      <formula>0</formula>
    </cfRule>
  </conditionalFormatting>
  <conditionalFormatting sqref="P123:W202">
    <cfRule type="cellIs" dxfId="27" priority="120" stopIfTrue="1" operator="greaterThan">
      <formula>0</formula>
    </cfRule>
  </conditionalFormatting>
  <conditionalFormatting sqref="Q336:W388">
    <cfRule type="cellIs" dxfId="26" priority="319" stopIfTrue="1" operator="greaterThan">
      <formula>0</formula>
    </cfRule>
  </conditionalFormatting>
  <conditionalFormatting sqref="U88:U99 O88:T118">
    <cfRule type="cellIs" dxfId="25" priority="435" stopIfTrue="1" operator="greaterThan">
      <formula>0</formula>
    </cfRule>
  </conditionalFormatting>
  <conditionalFormatting sqref="V31:V55">
    <cfRule type="cellIs" dxfId="24" priority="142" stopIfTrue="1" operator="greaterThan">
      <formula>0</formula>
    </cfRule>
  </conditionalFormatting>
  <conditionalFormatting sqref="V57:W99">
    <cfRule type="cellIs" dxfId="23" priority="150" stopIfTrue="1" operator="greaterThan">
      <formula>0</formula>
    </cfRule>
  </conditionalFormatting>
  <conditionalFormatting sqref="V398:AA404">
    <cfRule type="cellIs" dxfId="22" priority="38" stopIfTrue="1" operator="greaterThan">
      <formula>0</formula>
    </cfRule>
  </conditionalFormatting>
  <conditionalFormatting sqref="V395:AB397">
    <cfRule type="cellIs" dxfId="21" priority="40" stopIfTrue="1" operator="greaterThan">
      <formula>0</formula>
    </cfRule>
  </conditionalFormatting>
  <conditionalFormatting sqref="W31:W37 Y31:AC37">
    <cfRule type="cellIs" dxfId="20" priority="334" stopIfTrue="1" operator="greaterThan">
      <formula>0</formula>
    </cfRule>
  </conditionalFormatting>
  <conditionalFormatting sqref="W409">
    <cfRule type="cellIs" dxfId="19" priority="6" stopIfTrue="1" operator="greaterThan">
      <formula>0</formula>
    </cfRule>
  </conditionalFormatting>
  <conditionalFormatting sqref="X320:X394">
    <cfRule type="cellIs" dxfId="18" priority="41" stopIfTrue="1" operator="greaterThan">
      <formula>0</formula>
    </cfRule>
  </conditionalFormatting>
  <conditionalFormatting sqref="X405:X409">
    <cfRule type="cellIs" dxfId="17" priority="5" stopIfTrue="1" operator="greaterThan">
      <formula>0</formula>
    </cfRule>
  </conditionalFormatting>
  <conditionalFormatting sqref="Y405:AA407">
    <cfRule type="cellIs" dxfId="16" priority="440" stopIfTrue="1" operator="greaterThan">
      <formula>0</formula>
    </cfRule>
  </conditionalFormatting>
  <conditionalFormatting sqref="Y409:AA409">
    <cfRule type="cellIs" dxfId="15" priority="2" stopIfTrue="1" operator="greaterThan">
      <formula>0</formula>
    </cfRule>
  </conditionalFormatting>
  <conditionalFormatting sqref="Y348:AB383">
    <cfRule type="cellIs" dxfId="14" priority="316" stopIfTrue="1" operator="greaterThan">
      <formula>0</formula>
    </cfRule>
  </conditionalFormatting>
  <conditionalFormatting sqref="Y6:AC29 O6:W30">
    <cfRule type="cellIs" dxfId="13" priority="406" stopIfTrue="1" operator="greaterThan">
      <formula>0</formula>
    </cfRule>
  </conditionalFormatting>
  <conditionalFormatting sqref="Y384:AC388">
    <cfRule type="cellIs" dxfId="12" priority="412" stopIfTrue="1" operator="greaterThan">
      <formula>0</formula>
    </cfRule>
  </conditionalFormatting>
  <conditionalFormatting sqref="Y56:AD317">
    <cfRule type="cellIs" dxfId="11" priority="1" stopIfTrue="1" operator="greaterThan">
      <formula>0</formula>
    </cfRule>
  </conditionalFormatting>
  <conditionalFormatting sqref="Y320:AD347">
    <cfRule type="cellIs" dxfId="10" priority="258" stopIfTrue="1" operator="greaterThan">
      <formula>0</formula>
    </cfRule>
  </conditionalFormatting>
  <conditionalFormatting sqref="AC348:AD382">
    <cfRule type="cellIs" dxfId="9" priority="263" stopIfTrue="1" operator="greaterThan">
      <formula>0</formula>
    </cfRule>
  </conditionalFormatting>
  <conditionalFormatting sqref="AD5:AD29">
    <cfRule type="cellIs" dxfId="8" priority="209" stopIfTrue="1" operator="greaterThan">
      <formula>0</formula>
    </cfRule>
  </conditionalFormatting>
  <conditionalFormatting sqref="AD31:AD55">
    <cfRule type="cellIs" dxfId="7" priority="141" stopIfTrue="1" operator="greaterThan">
      <formula>0</formula>
    </cfRule>
  </conditionalFormatting>
  <conditionalFormatting sqref="AD383:AD388 AG383:AI388">
    <cfRule type="cellIs" dxfId="6" priority="264" stopIfTrue="1" operator="greaterThan">
      <formula>0</formula>
    </cfRule>
  </conditionalFormatting>
  <conditionalFormatting sqref="AD393:AD407 AG393:AI407">
    <cfRule type="cellIs" dxfId="5" priority="265" stopIfTrue="1" operator="greaterThan">
      <formula>0</formula>
    </cfRule>
  </conditionalFormatting>
  <conditionalFormatting sqref="AE6:AE388">
    <cfRule type="cellIs" dxfId="4" priority="138" stopIfTrue="1" operator="greaterThan">
      <formula>0</formula>
    </cfRule>
  </conditionalFormatting>
  <conditionalFormatting sqref="AE5:AF5">
    <cfRule type="cellIs" dxfId="3" priority="208" stopIfTrue="1" operator="greaterThan">
      <formula>0</formula>
    </cfRule>
  </conditionalFormatting>
  <conditionalFormatting sqref="AF6:AF409">
    <cfRule type="cellIs" dxfId="2" priority="7" stopIfTrue="1" operator="greaterThan">
      <formula>0</formula>
    </cfRule>
  </conditionalFormatting>
  <conditionalFormatting sqref="AG5:AJ382 O56:W56">
    <cfRule type="cellIs" dxfId="1" priority="139" stopIfTrue="1" operator="greaterThan">
      <formula>0</formula>
    </cfRule>
  </conditionalFormatting>
  <conditionalFormatting sqref="AJ383:AJ409 Q395:T409 AB398:AB409 V406:V409">
    <cfRule type="cellIs" dxfId="0" priority="13" stopIfTrue="1" operator="greaterThan">
      <formula>0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14" r:id="rId5" xr:uid="{00000000-0004-0000-0000-000004000000}"/>
    <hyperlink ref="C15" r:id="rId6" xr:uid="{00000000-0004-0000-0000-000005000000}"/>
    <hyperlink ref="C16" r:id="rId7" xr:uid="{00000000-0004-0000-0000-000006000000}"/>
    <hyperlink ref="C17" r:id="rId8" xr:uid="{00000000-0004-0000-0000-000007000000}"/>
    <hyperlink ref="C18" r:id="rId9" xr:uid="{00000000-0004-0000-0000-000008000000}"/>
    <hyperlink ref="C19" r:id="rId10" xr:uid="{00000000-0004-0000-0000-000009000000}"/>
    <hyperlink ref="C20" r:id="rId11" xr:uid="{00000000-0004-0000-0000-00000A000000}"/>
    <hyperlink ref="C21" r:id="rId12" xr:uid="{00000000-0004-0000-0000-00000B000000}"/>
    <hyperlink ref="C22" r:id="rId13" xr:uid="{00000000-0004-0000-0000-00000C000000}"/>
    <hyperlink ref="C23" r:id="rId14" xr:uid="{00000000-0004-0000-0000-00000D000000}"/>
    <hyperlink ref="C24" r:id="rId15" xr:uid="{00000000-0004-0000-0000-00000E000000}"/>
    <hyperlink ref="C25" r:id="rId16" xr:uid="{00000000-0004-0000-0000-00000F000000}"/>
    <hyperlink ref="C26" r:id="rId17" xr:uid="{00000000-0004-0000-0000-000010000000}"/>
    <hyperlink ref="C27" r:id="rId18" xr:uid="{00000000-0004-0000-0000-000011000000}"/>
    <hyperlink ref="C28" r:id="rId19" xr:uid="{00000000-0004-0000-0000-000012000000}"/>
    <hyperlink ref="C29" r:id="rId20" xr:uid="{00000000-0004-0000-0000-000013000000}"/>
    <hyperlink ref="C30" r:id="rId21" xr:uid="{00000000-0004-0000-0000-000014000000}"/>
    <hyperlink ref="C32" r:id="rId22" xr:uid="{00000000-0004-0000-0000-000015000000}"/>
    <hyperlink ref="C33" r:id="rId23" xr:uid="{00000000-0004-0000-0000-000016000000}"/>
    <hyperlink ref="C34" r:id="rId24" xr:uid="{00000000-0004-0000-0000-000017000000}"/>
    <hyperlink ref="C35" r:id="rId25" xr:uid="{00000000-0004-0000-0000-000018000000}"/>
    <hyperlink ref="C36" r:id="rId26" xr:uid="{00000000-0004-0000-0000-000019000000}"/>
    <hyperlink ref="C37" r:id="rId27" xr:uid="{00000000-0004-0000-0000-00001A000000}"/>
    <hyperlink ref="C44" r:id="rId28" xr:uid="{00000000-0004-0000-0000-00001B000000}"/>
    <hyperlink ref="C45" r:id="rId29" xr:uid="{00000000-0004-0000-0000-00001C000000}"/>
    <hyperlink ref="C46" r:id="rId30" xr:uid="{00000000-0004-0000-0000-00001D000000}"/>
    <hyperlink ref="C47" r:id="rId31" xr:uid="{00000000-0004-0000-0000-00001E000000}"/>
    <hyperlink ref="C48" r:id="rId32" xr:uid="{00000000-0004-0000-0000-00001F000000}"/>
    <hyperlink ref="C49" r:id="rId33" xr:uid="{00000000-0004-0000-0000-000020000000}"/>
    <hyperlink ref="C50" r:id="rId34" xr:uid="{00000000-0004-0000-0000-000021000000}"/>
    <hyperlink ref="C54" r:id="rId35" xr:uid="{00000000-0004-0000-0000-000022000000}"/>
    <hyperlink ref="C57" r:id="rId36" xr:uid="{00000000-0004-0000-0000-000023000000}"/>
    <hyperlink ref="C58" r:id="rId37" xr:uid="{00000000-0004-0000-0000-000024000000}"/>
    <hyperlink ref="C59" r:id="rId38" xr:uid="{00000000-0004-0000-0000-000025000000}"/>
    <hyperlink ref="C60" r:id="rId39" xr:uid="{00000000-0004-0000-0000-000026000000}"/>
    <hyperlink ref="C61" r:id="rId40" xr:uid="{00000000-0004-0000-0000-000027000000}"/>
    <hyperlink ref="C62" r:id="rId41" xr:uid="{00000000-0004-0000-0000-000028000000}"/>
    <hyperlink ref="C63" r:id="rId42" xr:uid="{00000000-0004-0000-0000-000029000000}"/>
    <hyperlink ref="C64" r:id="rId43" xr:uid="{00000000-0004-0000-0000-00002A000000}"/>
    <hyperlink ref="C65" r:id="rId44" xr:uid="{00000000-0004-0000-0000-00002B000000}"/>
    <hyperlink ref="C66" r:id="rId45" xr:uid="{00000000-0004-0000-0000-00002C000000}"/>
    <hyperlink ref="C67" r:id="rId46" xr:uid="{00000000-0004-0000-0000-00002D000000}"/>
    <hyperlink ref="C68" r:id="rId47" xr:uid="{00000000-0004-0000-0000-00002E000000}"/>
    <hyperlink ref="C69" r:id="rId48" xr:uid="{00000000-0004-0000-0000-00002F000000}"/>
    <hyperlink ref="C70" r:id="rId49" xr:uid="{00000000-0004-0000-0000-000030000000}"/>
    <hyperlink ref="C71" r:id="rId50" xr:uid="{00000000-0004-0000-0000-000031000000}"/>
    <hyperlink ref="C72" r:id="rId51" xr:uid="{00000000-0004-0000-0000-000032000000}"/>
    <hyperlink ref="C73" r:id="rId52" xr:uid="{00000000-0004-0000-0000-000033000000}"/>
    <hyperlink ref="C74" r:id="rId53" xr:uid="{00000000-0004-0000-0000-000034000000}"/>
    <hyperlink ref="C75" r:id="rId54" xr:uid="{00000000-0004-0000-0000-000035000000}"/>
    <hyperlink ref="C76" r:id="rId55" xr:uid="{00000000-0004-0000-0000-000036000000}"/>
    <hyperlink ref="C77" r:id="rId56" xr:uid="{00000000-0004-0000-0000-000037000000}"/>
    <hyperlink ref="C78" r:id="rId57" xr:uid="{00000000-0004-0000-0000-000038000000}"/>
    <hyperlink ref="C83" r:id="rId58" xr:uid="{00000000-0004-0000-0000-000039000000}"/>
    <hyperlink ref="C88" r:id="rId59" xr:uid="{00000000-0004-0000-0000-00003A000000}"/>
    <hyperlink ref="C89" r:id="rId60" xr:uid="{00000000-0004-0000-0000-00003B000000}"/>
    <hyperlink ref="C90" r:id="rId61" xr:uid="{00000000-0004-0000-0000-00003C000000}"/>
    <hyperlink ref="C91" r:id="rId62" xr:uid="{00000000-0004-0000-0000-00003D000000}"/>
    <hyperlink ref="C92" r:id="rId63" xr:uid="{00000000-0004-0000-0000-00003E000000}"/>
    <hyperlink ref="C93" r:id="rId64" xr:uid="{00000000-0004-0000-0000-00003F000000}"/>
    <hyperlink ref="C94" r:id="rId65" xr:uid="{00000000-0004-0000-0000-000040000000}"/>
    <hyperlink ref="C95" r:id="rId66" xr:uid="{00000000-0004-0000-0000-000041000000}"/>
    <hyperlink ref="C96" r:id="rId67" xr:uid="{00000000-0004-0000-0000-000042000000}"/>
    <hyperlink ref="C97" r:id="rId68" xr:uid="{00000000-0004-0000-0000-000043000000}"/>
    <hyperlink ref="C98" r:id="rId69" xr:uid="{00000000-0004-0000-0000-000044000000}"/>
    <hyperlink ref="C99" r:id="rId70" xr:uid="{00000000-0004-0000-0000-000045000000}"/>
    <hyperlink ref="C100" r:id="rId71" xr:uid="{00000000-0004-0000-0000-000046000000}"/>
    <hyperlink ref="C101" r:id="rId72" xr:uid="{00000000-0004-0000-0000-000047000000}"/>
    <hyperlink ref="C102" r:id="rId73" xr:uid="{00000000-0004-0000-0000-000048000000}"/>
    <hyperlink ref="C103" r:id="rId74" xr:uid="{00000000-0004-0000-0000-000049000000}"/>
    <hyperlink ref="C104" r:id="rId75" xr:uid="{00000000-0004-0000-0000-00004A000000}"/>
    <hyperlink ref="C105" r:id="rId76" xr:uid="{00000000-0004-0000-0000-00004B000000}"/>
    <hyperlink ref="C106" r:id="rId77" xr:uid="{00000000-0004-0000-0000-00004C000000}"/>
    <hyperlink ref="C107" r:id="rId78" xr:uid="{00000000-0004-0000-0000-00004D000000}"/>
    <hyperlink ref="C108" r:id="rId79" xr:uid="{00000000-0004-0000-0000-00004E000000}"/>
    <hyperlink ref="C115" r:id="rId80" xr:uid="{00000000-0004-0000-0000-00004F000000}"/>
    <hyperlink ref="C116" r:id="rId81" xr:uid="{00000000-0004-0000-0000-000050000000}"/>
    <hyperlink ref="C117" r:id="rId82" xr:uid="{00000000-0004-0000-0000-000051000000}"/>
    <hyperlink ref="C118" r:id="rId83" xr:uid="{00000000-0004-0000-0000-000052000000}"/>
    <hyperlink ref="C120" r:id="rId84" xr:uid="{00000000-0004-0000-0000-000053000000}"/>
    <hyperlink ref="C121" r:id="rId85" xr:uid="{00000000-0004-0000-0000-000054000000}"/>
    <hyperlink ref="C122" r:id="rId86" xr:uid="{00000000-0004-0000-0000-000055000000}"/>
    <hyperlink ref="C124" r:id="rId87" xr:uid="{00000000-0004-0000-0000-000056000000}"/>
    <hyperlink ref="C125" r:id="rId88" xr:uid="{00000000-0004-0000-0000-000057000000}"/>
    <hyperlink ref="C126" r:id="rId89" xr:uid="{00000000-0004-0000-0000-000058000000}"/>
    <hyperlink ref="C127" r:id="rId90" xr:uid="{00000000-0004-0000-0000-000059000000}"/>
    <hyperlink ref="C128" r:id="rId91" xr:uid="{00000000-0004-0000-0000-00005A000000}"/>
    <hyperlink ref="C129" r:id="rId92" xr:uid="{00000000-0004-0000-0000-00005B000000}"/>
    <hyperlink ref="C130" r:id="rId93" xr:uid="{00000000-0004-0000-0000-00005C000000}"/>
    <hyperlink ref="C131" r:id="rId94" xr:uid="{00000000-0004-0000-0000-00005D000000}"/>
    <hyperlink ref="C132" r:id="rId95" xr:uid="{00000000-0004-0000-0000-00005E000000}"/>
    <hyperlink ref="C158" r:id="rId96" xr:uid="{00000000-0004-0000-0000-00005F000000}"/>
    <hyperlink ref="C157" r:id="rId97" xr:uid="{00000000-0004-0000-0000-000060000000}"/>
    <hyperlink ref="C156" r:id="rId98" xr:uid="{00000000-0004-0000-0000-000061000000}"/>
    <hyperlink ref="C155" r:id="rId99" xr:uid="{00000000-0004-0000-0000-000062000000}"/>
    <hyperlink ref="C154" r:id="rId100" xr:uid="{00000000-0004-0000-0000-000063000000}"/>
    <hyperlink ref="C153" r:id="rId101" xr:uid="{00000000-0004-0000-0000-000064000000}"/>
    <hyperlink ref="C152" r:id="rId102" xr:uid="{00000000-0004-0000-0000-000065000000}"/>
    <hyperlink ref="C151" r:id="rId103" xr:uid="{00000000-0004-0000-0000-000066000000}"/>
    <hyperlink ref="C150" r:id="rId104" xr:uid="{00000000-0004-0000-0000-000067000000}"/>
    <hyperlink ref="C149" r:id="rId105" xr:uid="{00000000-0004-0000-0000-000068000000}"/>
    <hyperlink ref="C148" r:id="rId106" xr:uid="{00000000-0004-0000-0000-000069000000}"/>
    <hyperlink ref="C147" r:id="rId107" xr:uid="{00000000-0004-0000-0000-00006A000000}"/>
    <hyperlink ref="C146" r:id="rId108" xr:uid="{00000000-0004-0000-0000-00006B000000}"/>
    <hyperlink ref="C145" r:id="rId109" xr:uid="{00000000-0004-0000-0000-00006C000000}"/>
    <hyperlink ref="C144" r:id="rId110" xr:uid="{00000000-0004-0000-0000-00006D000000}"/>
    <hyperlink ref="C143" r:id="rId111" xr:uid="{00000000-0004-0000-0000-00006E000000}"/>
    <hyperlink ref="C142" r:id="rId112" xr:uid="{00000000-0004-0000-0000-00006F000000}"/>
    <hyperlink ref="C141" r:id="rId113" xr:uid="{00000000-0004-0000-0000-000070000000}"/>
    <hyperlink ref="C140" r:id="rId114" xr:uid="{00000000-0004-0000-0000-000071000000}"/>
    <hyperlink ref="C139" r:id="rId115" xr:uid="{00000000-0004-0000-0000-000072000000}"/>
    <hyperlink ref="C138" r:id="rId116" xr:uid="{00000000-0004-0000-0000-000073000000}"/>
    <hyperlink ref="C137" r:id="rId117" xr:uid="{00000000-0004-0000-0000-000074000000}"/>
    <hyperlink ref="C136" r:id="rId118" xr:uid="{00000000-0004-0000-0000-000075000000}"/>
    <hyperlink ref="C135" r:id="rId119" xr:uid="{00000000-0004-0000-0000-000076000000}"/>
    <hyperlink ref="C134" r:id="rId120" xr:uid="{00000000-0004-0000-0000-000077000000}"/>
    <hyperlink ref="C133" r:id="rId121" xr:uid="{00000000-0004-0000-0000-000078000000}"/>
    <hyperlink ref="C159" r:id="rId122" xr:uid="{00000000-0004-0000-0000-000079000000}"/>
    <hyperlink ref="C160" r:id="rId123" xr:uid="{00000000-0004-0000-0000-00007A000000}"/>
    <hyperlink ref="C161" r:id="rId124" xr:uid="{00000000-0004-0000-0000-00007B000000}"/>
    <hyperlink ref="C162" r:id="rId125" xr:uid="{00000000-0004-0000-0000-00007C000000}"/>
    <hyperlink ref="C163" r:id="rId126" xr:uid="{00000000-0004-0000-0000-00007D000000}"/>
    <hyperlink ref="C164" r:id="rId127" xr:uid="{00000000-0004-0000-0000-00007E000000}"/>
    <hyperlink ref="C165" r:id="rId128" xr:uid="{00000000-0004-0000-0000-00007F000000}"/>
    <hyperlink ref="C166" r:id="rId129" xr:uid="{00000000-0004-0000-0000-000080000000}"/>
    <hyperlink ref="C167" r:id="rId130" xr:uid="{00000000-0004-0000-0000-000081000000}"/>
    <hyperlink ref="C171" r:id="rId131" xr:uid="{00000000-0004-0000-0000-000082000000}"/>
    <hyperlink ref="C172" r:id="rId132" xr:uid="{00000000-0004-0000-0000-000083000000}"/>
    <hyperlink ref="C173" r:id="rId133" xr:uid="{00000000-0004-0000-0000-000084000000}"/>
    <hyperlink ref="C174" r:id="rId134" xr:uid="{00000000-0004-0000-0000-000085000000}"/>
    <hyperlink ref="C175" r:id="rId135" xr:uid="{00000000-0004-0000-0000-000086000000}"/>
    <hyperlink ref="C176" r:id="rId136" xr:uid="{00000000-0004-0000-0000-000087000000}"/>
    <hyperlink ref="C177" r:id="rId137" xr:uid="{00000000-0004-0000-0000-000088000000}"/>
    <hyperlink ref="C178" r:id="rId138" xr:uid="{00000000-0004-0000-0000-000089000000}"/>
    <hyperlink ref="C179" r:id="rId139" xr:uid="{00000000-0004-0000-0000-00008A000000}"/>
    <hyperlink ref="C180" r:id="rId140" xr:uid="{00000000-0004-0000-0000-00008B000000}"/>
    <hyperlink ref="C198" r:id="rId141" xr:uid="{00000000-0004-0000-0000-00008C000000}"/>
    <hyperlink ref="C199" r:id="rId142" xr:uid="{00000000-0004-0000-0000-00008D000000}"/>
    <hyperlink ref="C200" r:id="rId143" xr:uid="{00000000-0004-0000-0000-00008E000000}"/>
    <hyperlink ref="C201" r:id="rId144" xr:uid="{00000000-0004-0000-0000-00008F000000}"/>
    <hyperlink ref="C202" r:id="rId145" xr:uid="{00000000-0004-0000-0000-000090000000}"/>
    <hyperlink ref="C225" r:id="rId146" xr:uid="{00000000-0004-0000-0000-000091000000}"/>
    <hyperlink ref="C224" r:id="rId147" xr:uid="{00000000-0004-0000-0000-000092000000}"/>
    <hyperlink ref="C223" r:id="rId148" xr:uid="{00000000-0004-0000-0000-000093000000}"/>
    <hyperlink ref="C222" r:id="rId149" xr:uid="{00000000-0004-0000-0000-000094000000}"/>
    <hyperlink ref="C221" r:id="rId150" xr:uid="{00000000-0004-0000-0000-000095000000}"/>
    <hyperlink ref="C220" r:id="rId151" xr:uid="{00000000-0004-0000-0000-000096000000}"/>
    <hyperlink ref="C219" r:id="rId152" xr:uid="{00000000-0004-0000-0000-000097000000}"/>
    <hyperlink ref="C218" r:id="rId153" xr:uid="{00000000-0004-0000-0000-000098000000}"/>
    <hyperlink ref="C217" r:id="rId154" xr:uid="{00000000-0004-0000-0000-000099000000}"/>
    <hyperlink ref="C216" r:id="rId155" xr:uid="{00000000-0004-0000-0000-00009A000000}"/>
    <hyperlink ref="C215" r:id="rId156" xr:uid="{00000000-0004-0000-0000-00009B000000}"/>
    <hyperlink ref="C214" r:id="rId157" xr:uid="{00000000-0004-0000-0000-00009C000000}"/>
    <hyperlink ref="C213" r:id="rId158" xr:uid="{00000000-0004-0000-0000-00009D000000}"/>
    <hyperlink ref="C212" r:id="rId159" xr:uid="{00000000-0004-0000-0000-00009E000000}"/>
    <hyperlink ref="C211" r:id="rId160" xr:uid="{00000000-0004-0000-0000-00009F000000}"/>
    <hyperlink ref="C210" r:id="rId161" xr:uid="{00000000-0004-0000-0000-0000A0000000}"/>
    <hyperlink ref="C209" r:id="rId162" xr:uid="{00000000-0004-0000-0000-0000A1000000}"/>
    <hyperlink ref="C208" r:id="rId163" xr:uid="{00000000-0004-0000-0000-0000A2000000}"/>
    <hyperlink ref="C207" r:id="rId164" xr:uid="{00000000-0004-0000-0000-0000A3000000}"/>
    <hyperlink ref="C206" r:id="rId165" xr:uid="{00000000-0004-0000-0000-0000A4000000}"/>
    <hyperlink ref="C205" r:id="rId166" xr:uid="{00000000-0004-0000-0000-0000A5000000}"/>
    <hyperlink ref="C204" r:id="rId167" xr:uid="{00000000-0004-0000-0000-0000A6000000}"/>
    <hyperlink ref="C203" r:id="rId168" xr:uid="{00000000-0004-0000-0000-0000A7000000}"/>
    <hyperlink ref="C252" r:id="rId169" xr:uid="{00000000-0004-0000-0000-0000A8000000}"/>
    <hyperlink ref="C251" r:id="rId170" xr:uid="{00000000-0004-0000-0000-0000A9000000}"/>
    <hyperlink ref="C250" r:id="rId171" xr:uid="{00000000-0004-0000-0000-0000AA000000}"/>
    <hyperlink ref="C248" r:id="rId172" xr:uid="{00000000-0004-0000-0000-0000AB000000}"/>
    <hyperlink ref="C249" r:id="rId173" xr:uid="{00000000-0004-0000-0000-0000AC000000}"/>
    <hyperlink ref="C243" r:id="rId174" xr:uid="{00000000-0004-0000-0000-0000AD000000}"/>
    <hyperlink ref="C242" r:id="rId175" xr:uid="{00000000-0004-0000-0000-0000AE000000}"/>
    <hyperlink ref="C241" r:id="rId176" xr:uid="{00000000-0004-0000-0000-0000AF000000}"/>
    <hyperlink ref="C239" r:id="rId177" xr:uid="{00000000-0004-0000-0000-0000B0000000}"/>
    <hyperlink ref="C240" r:id="rId178" xr:uid="{00000000-0004-0000-0000-0000B1000000}"/>
    <hyperlink ref="C237" r:id="rId179" xr:uid="{00000000-0004-0000-0000-0000B2000000}"/>
    <hyperlink ref="C236" r:id="rId180" xr:uid="{00000000-0004-0000-0000-0000B3000000}"/>
    <hyperlink ref="C235" r:id="rId181" xr:uid="{00000000-0004-0000-0000-0000B4000000}"/>
    <hyperlink ref="C233" r:id="rId182" xr:uid="{00000000-0004-0000-0000-0000B5000000}"/>
    <hyperlink ref="C234" r:id="rId183" xr:uid="{00000000-0004-0000-0000-0000B6000000}"/>
    <hyperlink ref="C227" r:id="rId184" xr:uid="{00000000-0004-0000-0000-0000B7000000}"/>
    <hyperlink ref="C269" r:id="rId185" xr:uid="{00000000-0004-0000-0000-0000B8000000}"/>
    <hyperlink ref="C270" r:id="rId186" xr:uid="{00000000-0004-0000-0000-0000B9000000}"/>
    <hyperlink ref="C271" r:id="rId187" xr:uid="{00000000-0004-0000-0000-0000BA000000}"/>
    <hyperlink ref="C272" r:id="rId188" xr:uid="{00000000-0004-0000-0000-0000BB000000}"/>
    <hyperlink ref="C273" r:id="rId189" xr:uid="{00000000-0004-0000-0000-0000BC000000}"/>
    <hyperlink ref="C274" r:id="rId190" xr:uid="{00000000-0004-0000-0000-0000BD000000}"/>
    <hyperlink ref="C275" r:id="rId191" xr:uid="{00000000-0004-0000-0000-0000BE000000}"/>
    <hyperlink ref="C276" r:id="rId192" xr:uid="{00000000-0004-0000-0000-0000BF000000}"/>
    <hyperlink ref="C277" r:id="rId193" xr:uid="{00000000-0004-0000-0000-0000C0000000}"/>
    <hyperlink ref="C278" r:id="rId194" xr:uid="{00000000-0004-0000-0000-0000C1000000}"/>
    <hyperlink ref="C279" r:id="rId195" xr:uid="{00000000-0004-0000-0000-0000C2000000}"/>
    <hyperlink ref="C282" r:id="rId196" xr:uid="{00000000-0004-0000-0000-0000C3000000}"/>
    <hyperlink ref="C283" r:id="rId197" xr:uid="{00000000-0004-0000-0000-0000C4000000}"/>
    <hyperlink ref="C284" r:id="rId198" xr:uid="{00000000-0004-0000-0000-0000C5000000}"/>
    <hyperlink ref="C285" r:id="rId199" xr:uid="{00000000-0004-0000-0000-0000C6000000}"/>
    <hyperlink ref="C286" r:id="rId200" xr:uid="{00000000-0004-0000-0000-0000C7000000}"/>
    <hyperlink ref="C287" r:id="rId201" xr:uid="{00000000-0004-0000-0000-0000C8000000}"/>
    <hyperlink ref="C288" r:id="rId202" xr:uid="{00000000-0004-0000-0000-0000C9000000}"/>
    <hyperlink ref="C289" r:id="rId203" xr:uid="{00000000-0004-0000-0000-0000CA000000}"/>
    <hyperlink ref="C290" r:id="rId204" xr:uid="{00000000-0004-0000-0000-0000CB000000}"/>
    <hyperlink ref="C291" r:id="rId205" xr:uid="{00000000-0004-0000-0000-0000CC000000}"/>
    <hyperlink ref="C292" r:id="rId206" xr:uid="{00000000-0004-0000-0000-0000CD000000}"/>
    <hyperlink ref="C293" r:id="rId207" xr:uid="{00000000-0004-0000-0000-0000CE000000}"/>
    <hyperlink ref="C294" r:id="rId208" xr:uid="{00000000-0004-0000-0000-0000CF000000}"/>
    <hyperlink ref="C295" r:id="rId209" xr:uid="{00000000-0004-0000-0000-0000D0000000}"/>
    <hyperlink ref="C296" r:id="rId210" xr:uid="{00000000-0004-0000-0000-0000D1000000}"/>
    <hyperlink ref="C297" r:id="rId211" xr:uid="{00000000-0004-0000-0000-0000D2000000}"/>
    <hyperlink ref="C298" r:id="rId212" xr:uid="{00000000-0004-0000-0000-0000D3000000}"/>
    <hyperlink ref="C299" r:id="rId213" xr:uid="{00000000-0004-0000-0000-0000D4000000}"/>
    <hyperlink ref="C301" r:id="rId214" xr:uid="{00000000-0004-0000-0000-0000D5000000}"/>
    <hyperlink ref="C302" r:id="rId215" xr:uid="{00000000-0004-0000-0000-0000D6000000}"/>
    <hyperlink ref="C303" r:id="rId216" xr:uid="{00000000-0004-0000-0000-0000D7000000}"/>
    <hyperlink ref="C304" r:id="rId217" xr:uid="{00000000-0004-0000-0000-0000D8000000}"/>
    <hyperlink ref="C305" r:id="rId218" xr:uid="{00000000-0004-0000-0000-0000D9000000}"/>
    <hyperlink ref="C306" r:id="rId219" xr:uid="{00000000-0004-0000-0000-0000DA000000}"/>
    <hyperlink ref="C307" r:id="rId220" xr:uid="{00000000-0004-0000-0000-0000DB000000}"/>
    <hyperlink ref="C308" r:id="rId221" xr:uid="{00000000-0004-0000-0000-0000DC000000}"/>
    <hyperlink ref="C309" r:id="rId222" xr:uid="{00000000-0004-0000-0000-0000DD000000}"/>
    <hyperlink ref="C310" r:id="rId223" xr:uid="{00000000-0004-0000-0000-0000DE000000}"/>
    <hyperlink ref="C311" r:id="rId224" xr:uid="{00000000-0004-0000-0000-0000DF000000}"/>
    <hyperlink ref="C312" r:id="rId225" xr:uid="{00000000-0004-0000-0000-0000E0000000}"/>
    <hyperlink ref="C313" r:id="rId226" xr:uid="{00000000-0004-0000-0000-0000E1000000}"/>
    <hyperlink ref="C314" r:id="rId227" xr:uid="{00000000-0004-0000-0000-0000E2000000}"/>
    <hyperlink ref="C315" r:id="rId228" xr:uid="{00000000-0004-0000-0000-0000E3000000}"/>
    <hyperlink ref="C316" r:id="rId229" xr:uid="{00000000-0004-0000-0000-0000E4000000}"/>
    <hyperlink ref="C317" r:id="rId230" xr:uid="{00000000-0004-0000-0000-0000E5000000}"/>
    <hyperlink ref="C318" r:id="rId231" xr:uid="{00000000-0004-0000-0000-0000E6000000}"/>
    <hyperlink ref="C319" r:id="rId232" xr:uid="{00000000-0004-0000-0000-0000E7000000}"/>
    <hyperlink ref="C320" r:id="rId233" xr:uid="{00000000-0004-0000-0000-0000E8000000}"/>
    <hyperlink ref="C321" r:id="rId234" xr:uid="{00000000-0004-0000-0000-0000E9000000}"/>
    <hyperlink ref="C322" r:id="rId235" xr:uid="{00000000-0004-0000-0000-0000EA000000}"/>
    <hyperlink ref="C323" r:id="rId236" xr:uid="{00000000-0004-0000-0000-0000EB000000}"/>
    <hyperlink ref="C324" r:id="rId237" xr:uid="{00000000-0004-0000-0000-0000EC000000}"/>
    <hyperlink ref="C325" r:id="rId238" xr:uid="{00000000-0004-0000-0000-0000ED000000}"/>
    <hyperlink ref="C326" r:id="rId239" xr:uid="{00000000-0004-0000-0000-0000EE000000}"/>
    <hyperlink ref="C327" r:id="rId240" xr:uid="{00000000-0004-0000-0000-0000EF000000}"/>
    <hyperlink ref="C328" r:id="rId241" xr:uid="{00000000-0004-0000-0000-0000F0000000}"/>
    <hyperlink ref="C329" r:id="rId242" xr:uid="{00000000-0004-0000-0000-0000F1000000}"/>
    <hyperlink ref="C330" r:id="rId243" xr:uid="{00000000-0004-0000-0000-0000F2000000}"/>
    <hyperlink ref="C331" r:id="rId244" xr:uid="{00000000-0004-0000-0000-0000F3000000}"/>
    <hyperlink ref="C332" r:id="rId245" xr:uid="{00000000-0004-0000-0000-0000F4000000}"/>
    <hyperlink ref="C333" r:id="rId246" xr:uid="{00000000-0004-0000-0000-0000F5000000}"/>
    <hyperlink ref="C334" r:id="rId247" xr:uid="{00000000-0004-0000-0000-0000F6000000}"/>
    <hyperlink ref="C335" r:id="rId248" xr:uid="{00000000-0004-0000-0000-0000F7000000}"/>
    <hyperlink ref="C336" r:id="rId249" xr:uid="{00000000-0004-0000-0000-0000F8000000}"/>
    <hyperlink ref="C337" r:id="rId250" xr:uid="{00000000-0004-0000-0000-0000F9000000}"/>
    <hyperlink ref="C338" r:id="rId251" xr:uid="{00000000-0004-0000-0000-0000FA000000}"/>
    <hyperlink ref="C339" r:id="rId252" xr:uid="{00000000-0004-0000-0000-0000FB000000}"/>
    <hyperlink ref="C340" r:id="rId253" xr:uid="{00000000-0004-0000-0000-0000FC000000}"/>
    <hyperlink ref="C341" r:id="rId254" xr:uid="{00000000-0004-0000-0000-0000FD000000}"/>
    <hyperlink ref="C342" r:id="rId255" xr:uid="{00000000-0004-0000-0000-0000FE000000}"/>
    <hyperlink ref="C343" r:id="rId256" xr:uid="{00000000-0004-0000-0000-0000FF000000}"/>
    <hyperlink ref="C344" r:id="rId257" xr:uid="{00000000-0004-0000-0000-000000010000}"/>
    <hyperlink ref="C346" r:id="rId258" xr:uid="{00000000-0004-0000-0000-000001010000}"/>
    <hyperlink ref="C347" r:id="rId259" xr:uid="{00000000-0004-0000-0000-000002010000}"/>
    <hyperlink ref="C354" r:id="rId260" xr:uid="{00000000-0004-0000-0000-000003010000}"/>
    <hyperlink ref="C355" r:id="rId261" xr:uid="{00000000-0004-0000-0000-000004010000}"/>
    <hyperlink ref="C356" r:id="rId262" xr:uid="{00000000-0004-0000-0000-000005010000}"/>
    <hyperlink ref="C357" r:id="rId263" xr:uid="{00000000-0004-0000-0000-000006010000}"/>
    <hyperlink ref="C358" r:id="rId264" xr:uid="{00000000-0004-0000-0000-000007010000}"/>
    <hyperlink ref="C359" r:id="rId265" xr:uid="{00000000-0004-0000-0000-000008010000}"/>
    <hyperlink ref="C360" r:id="rId266" xr:uid="{00000000-0004-0000-0000-000009010000}"/>
    <hyperlink ref="C361" r:id="rId267" xr:uid="{00000000-0004-0000-0000-00000A010000}"/>
    <hyperlink ref="C362" r:id="rId268" xr:uid="{00000000-0004-0000-0000-00000B010000}"/>
    <hyperlink ref="C363" r:id="rId269" xr:uid="{00000000-0004-0000-0000-00000C010000}"/>
    <hyperlink ref="C364" r:id="rId270" xr:uid="{00000000-0004-0000-0000-00000D010000}"/>
    <hyperlink ref="C365" r:id="rId271" xr:uid="{00000000-0004-0000-0000-00000E010000}"/>
    <hyperlink ref="C366" r:id="rId272" xr:uid="{00000000-0004-0000-0000-00000F010000}"/>
    <hyperlink ref="C367" r:id="rId273" xr:uid="{00000000-0004-0000-0000-000010010000}"/>
    <hyperlink ref="C368" r:id="rId274" xr:uid="{00000000-0004-0000-0000-000011010000}"/>
    <hyperlink ref="C369" r:id="rId275" xr:uid="{00000000-0004-0000-0000-000012010000}"/>
    <hyperlink ref="C370" r:id="rId276" xr:uid="{00000000-0004-0000-0000-000013010000}"/>
    <hyperlink ref="C371" r:id="rId277" xr:uid="{00000000-0004-0000-0000-000014010000}"/>
    <hyperlink ref="C372" r:id="rId278" xr:uid="{00000000-0004-0000-0000-000015010000}"/>
    <hyperlink ref="C373" r:id="rId279" xr:uid="{00000000-0004-0000-0000-000016010000}"/>
    <hyperlink ref="C374" r:id="rId280" xr:uid="{00000000-0004-0000-0000-000017010000}"/>
    <hyperlink ref="C375" r:id="rId281" xr:uid="{00000000-0004-0000-0000-000018010000}"/>
    <hyperlink ref="C376" r:id="rId282" xr:uid="{00000000-0004-0000-0000-000019010000}"/>
    <hyperlink ref="C377" r:id="rId283" xr:uid="{00000000-0004-0000-0000-00001A010000}"/>
    <hyperlink ref="C378" r:id="rId284" xr:uid="{00000000-0004-0000-0000-00001B010000}"/>
    <hyperlink ref="C379" r:id="rId285" xr:uid="{00000000-0004-0000-0000-00001C010000}"/>
    <hyperlink ref="C380" r:id="rId286" xr:uid="{00000000-0004-0000-0000-00001D010000}"/>
    <hyperlink ref="C381" r:id="rId287" xr:uid="{00000000-0004-0000-0000-00001E010000}"/>
    <hyperlink ref="C382" r:id="rId288" xr:uid="{00000000-0004-0000-0000-00001F010000}"/>
    <hyperlink ref="C383" r:id="rId289" xr:uid="{00000000-0004-0000-0000-000020010000}"/>
    <hyperlink ref="C385" r:id="rId290" xr:uid="{00000000-0004-0000-0000-000021010000}"/>
    <hyperlink ref="C387" r:id="rId291" xr:uid="{00000000-0004-0000-0000-000022010000}"/>
    <hyperlink ref="C389" r:id="rId292" xr:uid="{00000000-0004-0000-0000-000023010000}"/>
    <hyperlink ref="C390" r:id="rId293" xr:uid="{00000000-0004-0000-0000-000024010000}"/>
    <hyperlink ref="C391" r:id="rId294" xr:uid="{00000000-0004-0000-0000-000025010000}"/>
    <hyperlink ref="C392" r:id="rId295" xr:uid="{00000000-0004-0000-0000-000026010000}"/>
    <hyperlink ref="C393" r:id="rId296" xr:uid="{00000000-0004-0000-0000-000027010000}"/>
    <hyperlink ref="C394" r:id="rId297" xr:uid="{00000000-0004-0000-0000-000028010000}"/>
    <hyperlink ref="C396" r:id="rId298" xr:uid="{00000000-0004-0000-0000-000029010000}"/>
    <hyperlink ref="C398" r:id="rId299" xr:uid="{00000000-0004-0000-0000-00002A010000}"/>
    <hyperlink ref="C400" r:id="rId300" xr:uid="{00000000-0004-0000-0000-00002B010000}"/>
    <hyperlink ref="C401" r:id="rId301" xr:uid="{00000000-0004-0000-0000-00002C010000}"/>
    <hyperlink ref="C402" r:id="rId302" xr:uid="{00000000-0004-0000-0000-00002D010000}"/>
    <hyperlink ref="C403" r:id="rId303" xr:uid="{00000000-0004-0000-0000-00002E010000}"/>
    <hyperlink ref="C405" r:id="rId304" xr:uid="{00000000-0004-0000-0000-00002F010000}"/>
    <hyperlink ref="C406" r:id="rId305" xr:uid="{00000000-0004-0000-0000-000030010000}"/>
    <hyperlink ref="C407" r:id="rId306" xr:uid="{00000000-0004-0000-0000-000031010000}"/>
    <hyperlink ref="C408" r:id="rId307" xr:uid="{00000000-0004-0000-0000-000032010000}"/>
    <hyperlink ref="C51" r:id="rId308" xr:uid="{00000000-0004-0000-0000-000033010000}"/>
    <hyperlink ref="C52" r:id="rId309" xr:uid="{00000000-0004-0000-0000-000034010000}"/>
    <hyperlink ref="C53" r:id="rId310" xr:uid="{00000000-0004-0000-0000-000035010000}"/>
    <hyperlink ref="C55" r:id="rId311" xr:uid="{00000000-0004-0000-0000-000036010000}"/>
    <hyperlink ref="C300" r:id="rId312" xr:uid="{00000000-0004-0000-0000-000039010000}"/>
    <hyperlink ref="C31" r:id="rId313" xr:uid="{00000000-0004-0000-0000-00003A010000}"/>
    <hyperlink ref="C169" r:id="rId314" xr:uid="{00000000-0004-0000-0000-00003B010000}"/>
    <hyperlink ref="C348" r:id="rId315" xr:uid="{00000000-0004-0000-0000-00003C010000}"/>
    <hyperlink ref="C349" r:id="rId316" xr:uid="{00000000-0004-0000-0000-00003D010000}"/>
    <hyperlink ref="C350" r:id="rId317" xr:uid="{00000000-0004-0000-0000-00003E010000}"/>
    <hyperlink ref="C351" r:id="rId318" xr:uid="{00000000-0004-0000-0000-00003F010000}"/>
    <hyperlink ref="C352" r:id="rId319" xr:uid="{00000000-0004-0000-0000-000040010000}"/>
    <hyperlink ref="C353" r:id="rId320" xr:uid="{00000000-0004-0000-0000-000041010000}"/>
    <hyperlink ref="C261" r:id="rId321" xr:uid="{00000000-0004-0000-0000-000042010000}"/>
    <hyperlink ref="C262:C265" r:id="rId322" display="https://www.weldaseurope.com/products/38-4380/" xr:uid="{00000000-0004-0000-0000-000043010000}"/>
    <hyperlink ref="C119" r:id="rId323" xr:uid="{00000000-0004-0000-0000-000044010000}"/>
    <hyperlink ref="C170" r:id="rId324" xr:uid="{00000000-0004-0000-0000-000045010000}"/>
    <hyperlink ref="C226" r:id="rId325" xr:uid="{00000000-0004-0000-0000-000046010000}"/>
    <hyperlink ref="C228" r:id="rId326" xr:uid="{00000000-0004-0000-0000-000047010000}"/>
    <hyperlink ref="C229" r:id="rId327" xr:uid="{00000000-0004-0000-0000-000048010000}"/>
    <hyperlink ref="C230" r:id="rId328" xr:uid="{00000000-0004-0000-0000-000049010000}"/>
    <hyperlink ref="C231" r:id="rId329" xr:uid="{00000000-0004-0000-0000-00004A010000}"/>
    <hyperlink ref="C232" r:id="rId330" xr:uid="{00000000-0004-0000-0000-00004B010000}"/>
    <hyperlink ref="C238" r:id="rId331" xr:uid="{00000000-0004-0000-0000-00004C010000}"/>
    <hyperlink ref="C244" r:id="rId332" xr:uid="{00000000-0004-0000-0000-00004D010000}"/>
    <hyperlink ref="C245" r:id="rId333" xr:uid="{00000000-0004-0000-0000-00004E010000}"/>
    <hyperlink ref="C253" r:id="rId334" xr:uid="{00000000-0004-0000-0000-00004F010000}"/>
    <hyperlink ref="C254" r:id="rId335" xr:uid="{00000000-0004-0000-0000-000050010000}"/>
    <hyperlink ref="C255" r:id="rId336" xr:uid="{00000000-0004-0000-0000-000051010000}"/>
    <hyperlink ref="C256" r:id="rId337" xr:uid="{00000000-0004-0000-0000-000052010000}"/>
    <hyperlink ref="C257" r:id="rId338" xr:uid="{00000000-0004-0000-0000-000053010000}"/>
    <hyperlink ref="C258" r:id="rId339" xr:uid="{00000000-0004-0000-0000-000054010000}"/>
    <hyperlink ref="C259" r:id="rId340" xr:uid="{00000000-0004-0000-0000-000055010000}"/>
    <hyperlink ref="C260" r:id="rId341" xr:uid="{00000000-0004-0000-0000-000056010000}"/>
    <hyperlink ref="C262" r:id="rId342" xr:uid="{00000000-0004-0000-0000-000057010000}"/>
    <hyperlink ref="C263" r:id="rId343" xr:uid="{00000000-0004-0000-0000-000058010000}"/>
    <hyperlink ref="C264" r:id="rId344" xr:uid="{00000000-0004-0000-0000-000059010000}"/>
    <hyperlink ref="C265" r:id="rId345" xr:uid="{00000000-0004-0000-0000-00005A010000}"/>
    <hyperlink ref="C266" r:id="rId346" xr:uid="{00000000-0004-0000-0000-00005B010000}"/>
    <hyperlink ref="C267" r:id="rId347" xr:uid="{00000000-0004-0000-0000-00005C010000}"/>
    <hyperlink ref="C268" r:id="rId348" xr:uid="{00000000-0004-0000-0000-00005D010000}"/>
    <hyperlink ref="D6" r:id="rId349" xr:uid="{37EAB4D9-0F74-4FAC-A1B7-CF0EE3ABF0F7}"/>
    <hyperlink ref="D5" r:id="rId350" xr:uid="{D78CF304-5125-494F-9DAB-1D6DB331A64F}"/>
    <hyperlink ref="D7" r:id="rId351" xr:uid="{5152451E-F0FE-4EDB-92FF-AEF5261A9C69}"/>
    <hyperlink ref="D8" r:id="rId352" xr:uid="{2DD4C754-D9CF-4CD8-A67A-81C258159427}"/>
    <hyperlink ref="D14" r:id="rId353" xr:uid="{3556980F-16C6-40C8-AE75-CC8DF1F5BD6A}"/>
    <hyperlink ref="D15:D18" r:id="rId354" display="https://www.weldaseurope.com/wp-content/uploads/2024/02/10-1005-front-793x850-LR-JPG.jpg" xr:uid="{C00DF36A-F1B5-480E-AB34-6B84193CF4C6}"/>
    <hyperlink ref="D9" r:id="rId355" xr:uid="{65255112-5509-4FE8-99BD-9D4C12E2AD5E}"/>
    <hyperlink ref="D10:D13" r:id="rId356" display="https://www.weldaseurope.com/wp-content/uploads/2024/02/10-1004-front-765x850-LR-JPG.jpg" xr:uid="{219F63A7-E6FB-45AD-BB78-D0C092E56C32}"/>
    <hyperlink ref="D19" r:id="rId357" xr:uid="{F248382C-E68C-4828-A570-441F67985F30}"/>
    <hyperlink ref="D20:D21" r:id="rId358" display="https://www.weldaseurope.com/wp-content/uploads/2024/02/10-1007-front-787x850-LR-JPG.jpg" xr:uid="{B59FCA01-EA9A-4E69-9721-6D71B20148C1}"/>
    <hyperlink ref="D22" r:id="rId359" xr:uid="{9F454D6C-0CB3-4B7C-82C5-BE03870AD571}"/>
    <hyperlink ref="D23:D25" r:id="rId360" display="https://www.weldaseurope.com/wp-content/uploads/2024/02/10-1009-front-777x850-LR-JPG.jpg" xr:uid="{B8BA6FF9-E0F3-4117-8442-A8499FDE8383}"/>
    <hyperlink ref="D26" r:id="rId361" xr:uid="{D95EFD05-75B2-4C01-85EE-921D79EBD633}"/>
    <hyperlink ref="D27:D29" r:id="rId362" display="https://www.weldaseurope.com/wp-content/uploads/2024/02/10-1050-front-911x850-LR-JPG.jpg" xr:uid="{91DC0DB0-293E-4BAC-8689-C4EF38F34F52}"/>
    <hyperlink ref="D30" r:id="rId363" xr:uid="{59B197B4-F893-4E81-B406-C8B372C9BA78}"/>
    <hyperlink ref="D31" r:id="rId364" xr:uid="{A778B63D-1D6A-4058-9169-4A7C7BFFF93B}"/>
    <hyperlink ref="D32" r:id="rId365" xr:uid="{DED1B017-9678-488D-AFE4-8F983DA961BC}"/>
    <hyperlink ref="D33:D37" r:id="rId366" display="https://www.weldaseurope.com/wp-content/uploads/2023/12/10-2000-front-2-737x850-LR-JPG-1.jpg" xr:uid="{1EF4B7DE-C108-424D-A813-4D8970DEE427}"/>
    <hyperlink ref="D38" r:id="rId367" xr:uid="{64041512-583B-43C2-8212-A06E24C917B5}"/>
    <hyperlink ref="D39" r:id="rId368" xr:uid="{B3C057DA-2158-44D4-A8AB-8260B28A61F6}"/>
    <hyperlink ref="D40:D43" r:id="rId369" display="https://www.weldaseurope.com/wp-content/uploads/2024/02/10-2050-front-1-850x850-LR-JPG.jpg" xr:uid="{C8F7C559-1829-4788-A25F-23E3300DC08F}"/>
    <hyperlink ref="D44" r:id="rId370" xr:uid="{43FD34A8-7B0F-4424-AE8D-371F09A459A3}"/>
    <hyperlink ref="D45" r:id="rId371" xr:uid="{D1746806-4F4D-4877-BA51-A9267E3FF696}"/>
    <hyperlink ref="D46" r:id="rId372" xr:uid="{A1B09148-31A6-4643-982F-A7DEDD702210}"/>
    <hyperlink ref="D47" r:id="rId373" xr:uid="{79024B93-C704-4037-A175-FE5139B66F0E}"/>
    <hyperlink ref="D50" r:id="rId374" xr:uid="{74B5B734-2F83-4544-AC03-229E690EC4F3}"/>
    <hyperlink ref="D51" r:id="rId375" xr:uid="{8CE9D2E1-CB61-4766-A62D-0C073DA4F0A8}"/>
    <hyperlink ref="D52" r:id="rId376" xr:uid="{793B535F-E234-4FBB-89EB-B790C95188AB}"/>
    <hyperlink ref="D53" r:id="rId377" xr:uid="{9462309D-DAC9-40F7-B8D2-F94C020F615E}"/>
    <hyperlink ref="D54" r:id="rId378" xr:uid="{7DF520D9-8D41-4B1D-A3D9-B1B2C591D1FD}"/>
    <hyperlink ref="D55" r:id="rId379" xr:uid="{D471448E-1474-473C-B904-AD5E5B927B5E}"/>
    <hyperlink ref="D48" r:id="rId380" xr:uid="{EFAA3B68-8F67-4B79-ABBB-ACACF5E9EB4D}"/>
    <hyperlink ref="D49" r:id="rId381" xr:uid="{C718E525-21D4-4692-AE94-C03D49EAD007}"/>
    <hyperlink ref="D56" r:id="rId382" xr:uid="{969122B9-592F-44D9-B16B-32B0C80F2682}"/>
    <hyperlink ref="D57" r:id="rId383" xr:uid="{2C242975-273D-416B-B757-7A20181AAD1E}"/>
    <hyperlink ref="D58" r:id="rId384" xr:uid="{22F773C7-B046-4818-8661-25557884E9CE}"/>
    <hyperlink ref="D59" r:id="rId385" xr:uid="{F28100F4-3AD1-4DAB-BEE1-70C97FC6EE6A}"/>
    <hyperlink ref="D60" r:id="rId386" xr:uid="{BFFB7FF5-89BF-4797-A2E4-5F28E2D9794B}"/>
    <hyperlink ref="D63" r:id="rId387" xr:uid="{81EEDFB1-C7F1-4CCB-A121-4A767B9F7F2A}"/>
    <hyperlink ref="D64" r:id="rId388" xr:uid="{B73BAE91-5685-4C9C-B189-FC89F8D32A81}"/>
    <hyperlink ref="D65" r:id="rId389" xr:uid="{7927252F-07EA-4F37-8E1E-177919D26A6E}"/>
    <hyperlink ref="D66" r:id="rId390" xr:uid="{FF9BB4F1-0E21-4D41-92E9-1EA113AEEA14}"/>
    <hyperlink ref="D61" r:id="rId391" xr:uid="{12177382-3682-4509-B999-AEA500F53216}"/>
    <hyperlink ref="D62" r:id="rId392" xr:uid="{97386FC9-9029-40CD-9088-43EDFDA2BC7C}"/>
    <hyperlink ref="D67" r:id="rId393" xr:uid="{86737E63-EB48-4148-AF3F-FB8F8B48B3F4}"/>
    <hyperlink ref="D68:D70" r:id="rId394" display="https://www.weldaseurope.com/wp-content/uploads/2024/02/10-2304-front-793x850-LR-JPG.jpg" xr:uid="{45DB221C-FCCA-46CB-AAC3-E408D1E050D0}"/>
    <hyperlink ref="D71" r:id="rId395" xr:uid="{61196299-8014-4F72-BF7F-7E4E1332D9BA}"/>
    <hyperlink ref="D72" r:id="rId396" xr:uid="{C3ACE2F4-821F-403D-B63E-2508A63AB3F9}"/>
    <hyperlink ref="D73" r:id="rId397" xr:uid="{666C0E87-E91C-406E-AE0E-A434A8EECFC2}"/>
    <hyperlink ref="D74" r:id="rId398" xr:uid="{2759CB04-53DA-45EA-8F3B-6A2DEE82EBAA}"/>
    <hyperlink ref="D75" r:id="rId399" xr:uid="{16E601B7-D39C-4297-989D-81D535483F10}"/>
    <hyperlink ref="D76" r:id="rId400" xr:uid="{71D5AD5B-8281-40A9-84CE-2C75D70E2BF1}"/>
    <hyperlink ref="D79" r:id="rId401" xr:uid="{63DC5303-3231-4609-A159-7A09D7B269B0}"/>
    <hyperlink ref="D80" r:id="rId402" xr:uid="{E0B07B74-C855-4AA8-93B8-C38AC5ABEFE4}"/>
    <hyperlink ref="D81" r:id="rId403" xr:uid="{A03177E3-AA74-4B9D-B606-573F430E38DA}"/>
    <hyperlink ref="D82" r:id="rId404" xr:uid="{4030C879-DC48-458B-BBCC-22740F52D9D4}"/>
    <hyperlink ref="D84" r:id="rId405" xr:uid="{087B98B6-CD20-4524-B465-32F38970E355}"/>
    <hyperlink ref="D85" r:id="rId406" xr:uid="{D5DB3F25-12BF-412B-9461-B86D555869A0}"/>
    <hyperlink ref="D86" r:id="rId407" xr:uid="{ABCFEB78-088A-4723-A17B-D36965449D38}"/>
    <hyperlink ref="D87" r:id="rId408" xr:uid="{7306CCD7-0C6B-4B6C-8EEA-805D4EA5AD4C}"/>
    <hyperlink ref="D83" r:id="rId409" xr:uid="{EF021423-6DCD-4D00-A724-6D88A285B6F8}"/>
    <hyperlink ref="D77" r:id="rId410" xr:uid="{072613F2-0B68-4611-B5C0-7407FBD5127F}"/>
    <hyperlink ref="D78" r:id="rId411" xr:uid="{878BA2F2-64CE-41CA-A119-CD54DCB26B72}"/>
    <hyperlink ref="D88" r:id="rId412" xr:uid="{3858CAD2-593D-4031-BC13-03E56A282D0F}"/>
    <hyperlink ref="D89" r:id="rId413" xr:uid="{CB59F9DC-25A1-4287-8E7A-FB0B0D2874F3}"/>
    <hyperlink ref="D90" r:id="rId414" xr:uid="{AD11F7C4-4855-40E2-813D-F9E9DE409877}"/>
    <hyperlink ref="D91" r:id="rId415" xr:uid="{DD08E691-BD6F-4244-9A81-99625BDA767E}"/>
    <hyperlink ref="D92" r:id="rId416" xr:uid="{DACBFD8F-6E9B-4885-BF98-BE624053C71F}"/>
    <hyperlink ref="D93" r:id="rId417" xr:uid="{3BADB651-36BC-4F45-B72E-8E2452558F7D}"/>
    <hyperlink ref="D94" r:id="rId418" xr:uid="{7D93ADF5-AE0A-4265-91F2-BCD15AC3F643}"/>
    <hyperlink ref="D95" r:id="rId419" xr:uid="{42191AFE-7258-4B1B-8989-650CBCC30745}"/>
    <hyperlink ref="D96" r:id="rId420" xr:uid="{29BB4178-0CCF-4968-A46B-0FCA2B0BF1F9}"/>
    <hyperlink ref="D97" r:id="rId421" xr:uid="{BB21C25D-64A5-4B81-84AA-FF5BDA78EAF3}"/>
    <hyperlink ref="D98" r:id="rId422" xr:uid="{1BA8A5BA-2D30-4AD6-ADA7-F30A8FDA177F}"/>
    <hyperlink ref="D99" r:id="rId423" xr:uid="{0ABFE813-D263-4A36-955B-276C120B59F3}"/>
    <hyperlink ref="D100" r:id="rId424" xr:uid="{8EFF9378-CDC9-4701-8D05-2EE14CBDC032}"/>
    <hyperlink ref="D101" r:id="rId425" xr:uid="{04C3C767-BC39-4EE6-A729-9998C37C2582}"/>
    <hyperlink ref="D102" r:id="rId426" xr:uid="{0CF69A29-FA95-4025-932D-6C3F337B6D15}"/>
    <hyperlink ref="D103" r:id="rId427" xr:uid="{954DA4AA-7336-4820-BE65-3BFDD1C7B6F4}"/>
    <hyperlink ref="D104" r:id="rId428" xr:uid="{93754E1F-1B50-465C-9C94-3BDEECC8F9E5}"/>
    <hyperlink ref="D105" r:id="rId429" xr:uid="{0079BF6F-81D1-4AFD-AE1D-E654EFA08489}"/>
    <hyperlink ref="D106" r:id="rId430" xr:uid="{A9E61925-EF82-444D-A289-E0549CA4A5E4}"/>
    <hyperlink ref="D107" r:id="rId431" xr:uid="{B5D0D0E8-B812-49ED-8C73-96A6F87D7C85}"/>
    <hyperlink ref="D108" r:id="rId432" xr:uid="{5865A203-9E42-47C8-B60F-6D58021787FF}"/>
    <hyperlink ref="D109" r:id="rId433" xr:uid="{95F66B43-A13C-49FC-906D-37C78794EFC5}"/>
    <hyperlink ref="D110" r:id="rId434" xr:uid="{EA6EB1AE-A32A-4FD8-9AC6-63888383480D}"/>
    <hyperlink ref="D111" r:id="rId435" xr:uid="{CBEFE00D-CDAC-4086-A2EF-23B1AAD72BB4}"/>
    <hyperlink ref="D112" r:id="rId436" xr:uid="{03E4B971-292E-4638-9E24-A97C380F0E38}"/>
    <hyperlink ref="D113" r:id="rId437" xr:uid="{377DF0B8-1531-481C-8D68-C1A84E958F99}"/>
    <hyperlink ref="D114" r:id="rId438" xr:uid="{2FD524C4-5B97-47E0-A25D-F4FE6B11505F}"/>
    <hyperlink ref="D115" r:id="rId439" xr:uid="{F38A7205-A36F-438C-9654-DFF412C301FC}"/>
    <hyperlink ref="D116" r:id="rId440" xr:uid="{C7A48AF5-0CC0-4DD8-8704-90BD4DA044A8}"/>
    <hyperlink ref="D117" r:id="rId441" xr:uid="{E88523BD-1961-434B-8649-60C5A2F88A3F}"/>
    <hyperlink ref="D118" r:id="rId442" xr:uid="{109C4805-19DC-432B-9402-699FDF6A2EB6}"/>
    <hyperlink ref="D119" r:id="rId443" xr:uid="{CA252987-1615-4C38-BE1B-0CD7C7172F97}"/>
    <hyperlink ref="D120" r:id="rId444" xr:uid="{2EDD3FBE-FA03-4048-8E22-CAD3732BFDD6}"/>
    <hyperlink ref="D121" r:id="rId445" xr:uid="{4CB58081-3681-422F-953A-C097E8219B6B}"/>
    <hyperlink ref="D122" r:id="rId446" xr:uid="{D6D621AC-C86A-45D6-9C50-AE7CAD90973A}"/>
    <hyperlink ref="D123" r:id="rId447" xr:uid="{13841B4B-C3E3-41CA-AAC1-8BEA71B08ECE}"/>
    <hyperlink ref="D124" r:id="rId448" xr:uid="{C9C706C7-453D-4F0A-9CDD-A1DB20039F60}"/>
    <hyperlink ref="D125:D130" r:id="rId449" display="https://www.weldaseurope.com/wp-content/uploads/2024/02/23-503-JPG.jpg" xr:uid="{2D9E9643-630F-490E-9654-91900C07EA73}"/>
    <hyperlink ref="D131" r:id="rId450" xr:uid="{948E61C1-219C-4B19-A0A2-2884ED639B5B}"/>
    <hyperlink ref="D132:D137" r:id="rId451" display="https://www.weldaseurope.com/wp-content/uploads/2024/02/23-507-JPG.jpg" xr:uid="{B00C8DA0-E1D8-491A-BC8C-4AA4022EDC5A}"/>
    <hyperlink ref="D138" r:id="rId452" xr:uid="{881EE631-4DC3-4127-9392-851FBEC4D466}"/>
    <hyperlink ref="D139:D144" r:id="rId453" display="https://www.weldaseurope.com/wp-content/uploads/2024/02/23-514-JPG.jpg" xr:uid="{08EE1882-200C-4024-8939-FD33D194625B}"/>
    <hyperlink ref="D145" r:id="rId454" xr:uid="{EB792D91-0992-4138-9D93-4D9A10ECED3B}"/>
    <hyperlink ref="D146:D151" r:id="rId455" display="https://www.weldaseurope.com/wp-content/uploads/2024/02/23-515-JPG.jpg" xr:uid="{AEE315CE-656C-42E3-991B-60DB06DF54AC}"/>
    <hyperlink ref="D152" r:id="rId456" xr:uid="{0CAEDB73-704B-4C2B-BE9D-ED31F2F49F36}"/>
    <hyperlink ref="D153:D158" r:id="rId457" display="https://www.weldaseurope.com/wp-content/uploads/2024/02/23-524-JPG.jpg" xr:uid="{F13A810B-C8E9-4073-B29B-6120EBA2D6B9}"/>
    <hyperlink ref="D159" r:id="rId458" xr:uid="{9C64C2AD-E9EB-4EFA-AFEB-43995295534D}"/>
    <hyperlink ref="D160" r:id="rId459" xr:uid="{B0C19024-C48E-437C-959A-4CAFAC1A0EE7}"/>
    <hyperlink ref="D161" r:id="rId460" xr:uid="{7C9B32ED-9013-4AE4-A701-A20FFBBFA720}"/>
    <hyperlink ref="D162" r:id="rId461" xr:uid="{E70B66BE-806E-41F8-850C-FCB126F4F238}"/>
    <hyperlink ref="D163" r:id="rId462" xr:uid="{F88FFBB9-0308-4383-860D-2EE60C00DA13}"/>
    <hyperlink ref="D164" r:id="rId463" xr:uid="{C1B6FAD9-60F7-4475-841C-948C5608D710}"/>
    <hyperlink ref="D165" r:id="rId464" xr:uid="{1CE9E02E-109E-4BC0-9263-5EFA17FAD112}"/>
    <hyperlink ref="D166" r:id="rId465" xr:uid="{0B347EFA-D07C-4045-B90E-AF9880497653}"/>
    <hyperlink ref="D167" r:id="rId466" xr:uid="{BEE37AFE-E002-4ED6-A7A3-F812825FBB5F}"/>
    <hyperlink ref="D168" r:id="rId467" xr:uid="{51089E9F-F1B6-4007-A8BC-A08AB201CA19}"/>
    <hyperlink ref="D169" r:id="rId468" xr:uid="{929C6383-A8B5-493D-A756-9DE0E84F1FCF}"/>
    <hyperlink ref="D170" r:id="rId469" xr:uid="{864C38DC-525F-4AB7-A0F1-8183B4220469}"/>
    <hyperlink ref="D171" r:id="rId470" xr:uid="{298EBFC0-A285-40D8-BC62-E0D561DB766F}"/>
    <hyperlink ref="D172" r:id="rId471" xr:uid="{0C89E425-FAE8-4F28-B43A-44CB129F05D4}"/>
    <hyperlink ref="D173" r:id="rId472" xr:uid="{5AA47A85-2A6A-4609-B649-1EA863320FC0}"/>
    <hyperlink ref="D174" r:id="rId473" xr:uid="{BD32807B-E03C-43FC-8D82-FE14E7536D2A}"/>
    <hyperlink ref="D175" r:id="rId474" xr:uid="{03E92098-6416-475C-8BAF-4FC951D24A89}"/>
    <hyperlink ref="D176" r:id="rId475" xr:uid="{E3552620-391D-489A-B364-BE36B12BCA98}"/>
    <hyperlink ref="D177" r:id="rId476" xr:uid="{3711365D-31DC-4F28-85B4-C6908A9CB635}"/>
    <hyperlink ref="D178" r:id="rId477" xr:uid="{7188FE96-EC77-46C7-A0D9-FA5CE3E23540}"/>
    <hyperlink ref="D179" r:id="rId478" xr:uid="{E6E3F697-C9B3-4212-ADB7-277BBF80067A}"/>
    <hyperlink ref="D180" r:id="rId479" xr:uid="{9436C976-291B-429C-8C6A-3955E037DAEA}"/>
    <hyperlink ref="D181" r:id="rId480" xr:uid="{48982E9A-9A86-465E-A272-FFBAF534386D}"/>
    <hyperlink ref="D182:D187" r:id="rId481" display="https://www.weldaseurope.com/wp-content/uploads/2024/08/31-1300-long-sleeve-925x-850-JPG.jpg" xr:uid="{52A266AD-4407-41A6-8C42-04A0D4FB300E}"/>
    <hyperlink ref="D188" r:id="rId482" xr:uid="{F80C3B72-A606-41D3-8445-C5340C761B3E}"/>
    <hyperlink ref="D189:D194" r:id="rId483" display="https://www.weldaseurope.com/wp-content/uploads/2024/08/31-1600-long-trouser-front-1-458x-850-JPG.jpg" xr:uid="{8F1B8DCC-0902-44CF-A1B5-0085753A47AE}"/>
    <hyperlink ref="D195" r:id="rId484" xr:uid="{6261C8BF-AD7C-4A8C-8D17-696684024F70}"/>
    <hyperlink ref="D196" r:id="rId485" xr:uid="{52141CE8-FAE8-4034-85D6-FBC92B942896}"/>
    <hyperlink ref="D197" r:id="rId486" xr:uid="{5D28B5E0-BAF5-4D58-BC03-616B4250822B}"/>
    <hyperlink ref="D198" r:id="rId487" xr:uid="{97078E27-2185-48F4-B969-AF1A75E93DB6}"/>
    <hyperlink ref="D199:D202" r:id="rId488" display="https://www.weldaseurope.com/wp-content/uploads/2024/03/33-2300-front-JPG.jpg" xr:uid="{F9D7232E-2C67-4036-B607-83E99EF4B2E9}"/>
    <hyperlink ref="D203" r:id="rId489" xr:uid="{4B5F4AB3-13E3-4300-9C6D-9454A131565A}"/>
    <hyperlink ref="D204" r:id="rId490" xr:uid="{4C6D46F8-62C6-4737-A50F-2151B0677DD4}"/>
    <hyperlink ref="D205:D208" r:id="rId491" display="https://www.weldaseurope.com/wp-content/uploads/2024/03/33-2600-front-JPG.jpg" xr:uid="{E795034C-F6F2-4F1A-9760-8B102596F79A}"/>
    <hyperlink ref="D209" r:id="rId492" xr:uid="{48E82258-927A-4527-BF8F-2BE2320B944A}"/>
    <hyperlink ref="D210:D213" r:id="rId493" display="https://www.weldaseurope.com/wp-content/uploads/2024/03/33-2700-front-JPG.jpg" xr:uid="{8D6B9767-1BA5-4210-A089-A660C76C6F31}"/>
    <hyperlink ref="D214" r:id="rId494" xr:uid="{FEA61963-EF4F-4CEF-8025-E25B73AB8E62}"/>
    <hyperlink ref="D215" r:id="rId495" xr:uid="{CB90FA54-86DF-4640-AAE3-AC67491021C7}"/>
    <hyperlink ref="D216" r:id="rId496" xr:uid="{0CE7BB9A-CE2A-45E9-93AC-EE3F6A26C5FD}"/>
    <hyperlink ref="D217" r:id="rId497" xr:uid="{A2C556AD-DD3F-4318-827B-F7042AE3CC3F}"/>
    <hyperlink ref="D218" r:id="rId498" xr:uid="{1280E39B-7533-45AA-AEC1-13FABF6BCB5F}"/>
    <hyperlink ref="D219" r:id="rId499" xr:uid="{3F57A47E-92AB-4625-8600-09EC69C58C34}"/>
    <hyperlink ref="D220:D223" r:id="rId500" display="https://www.weldaseurope.com/wp-content/uploads/2024/03/33-3060-front-JPG.jpg" xr:uid="{1FB84DB9-56D2-427A-875E-FAFE8D218902}"/>
    <hyperlink ref="D224" r:id="rId501" xr:uid="{39BC14AA-E64E-437D-9845-0F317E0BBC6E}"/>
    <hyperlink ref="D225" r:id="rId502" xr:uid="{13946A66-37CF-4A00-884E-30D37E3B0B5C}"/>
    <hyperlink ref="D226" r:id="rId503" xr:uid="{464832BF-A1CB-4FD9-8662-BA93A94D0BF5}"/>
    <hyperlink ref="D227" r:id="rId504" xr:uid="{E603AB7D-CA28-4EB2-9794-971BFF1509FA}"/>
    <hyperlink ref="D228" r:id="rId505" xr:uid="{EBFC885A-6DE5-4A74-97BB-B35A376627EE}"/>
    <hyperlink ref="D229:D232" r:id="rId506" display="https://www.weldaseurope.com/wp-content/uploads/2024/03/38-4328-cape-sleeve-777-x-850-JPG.jpg" xr:uid="{864A6F2F-2708-4C42-BBEC-712AF480C685}"/>
    <hyperlink ref="D233" r:id="rId507" xr:uid="{A9F227AF-B1E6-4597-8BB4-A41243E86626}"/>
    <hyperlink ref="D234:D237" r:id="rId508" display="https://www.weldaseurope.com/wp-content/uploads/2024/03/38-4330-front-797x850-LR-JPG-1.jpg" xr:uid="{20C7D24E-A12B-4461-9230-1066AFED661D}"/>
    <hyperlink ref="D238" r:id="rId509" xr:uid="{F8C0E920-F264-42B7-AC50-BE21FFC292F9}"/>
    <hyperlink ref="D244" r:id="rId510" xr:uid="{EDB2BA91-84F2-487E-825B-37C60600B698}"/>
    <hyperlink ref="D245" r:id="rId511" xr:uid="{9701B954-DE7A-475C-A6B9-EAEA722798BF}"/>
    <hyperlink ref="D239" r:id="rId512" xr:uid="{59A380B0-3543-4D96-A342-E022EE683AE8}"/>
    <hyperlink ref="D240:D243" r:id="rId513" display="https://www.weldaseurope.com/wp-content/uploads/2024/03/38-4340-front-460x850-LR-JPG.jpg" xr:uid="{C45B50B9-39B7-4DEF-8205-D041D4671937}"/>
    <hyperlink ref="D248" r:id="rId514" xr:uid="{AB80AEB1-F49E-4B1E-B7AB-70759A75023F}"/>
    <hyperlink ref="D249:D252" r:id="rId515" display="https://www.weldaseurope.com/wp-content/uploads/2024/03/38-4350-front-794X784-LR-JPG.jpg" xr:uid="{23D0F430-EC80-4F81-927B-35DB27F341D8}"/>
    <hyperlink ref="D253" r:id="rId516" xr:uid="{F871BAD5-827F-46E6-92AC-B9B4BF2A1F07}"/>
    <hyperlink ref="D254:D256" r:id="rId517" display="https://www.weldaseurope.com/wp-content/uploads/2024/03/38-4360-front-442x850-LR-JPG.jpg" xr:uid="{620F9B8B-EF53-49D6-BEB8-890E471022E7}"/>
    <hyperlink ref="D257" r:id="rId518" xr:uid="{77431679-BC72-45F6-A342-79BA49C75228}"/>
    <hyperlink ref="D258:D260" r:id="rId519" display="https://www.weldaseurope.com/wp-content/uploads/2024/03/38-4375-Lab-coat-front-850-x-437-LR-JPG.jpg" xr:uid="{7C621573-3524-41E5-8F10-15066E93A4A5}"/>
    <hyperlink ref="D261" r:id="rId520" xr:uid="{95F8737A-7EFA-4569-8AC6-5D77649067CB}"/>
    <hyperlink ref="D262" r:id="rId521" xr:uid="{3724460A-616C-43C8-A52D-94DAA85ED4FD}"/>
    <hyperlink ref="D263" r:id="rId522" xr:uid="{DF4FFD2F-01C7-4E0D-8553-7D4B91B21792}"/>
    <hyperlink ref="D264" r:id="rId523" xr:uid="{C6440002-0FB2-4D1C-90F6-8A06585FC69C}"/>
    <hyperlink ref="D265" r:id="rId524" xr:uid="{1FFB3DE0-F267-4D11-9B1E-74C5B8E38515}"/>
    <hyperlink ref="D266" r:id="rId525" xr:uid="{1D6ADCA7-54FC-404C-A1EE-2AA13AF70EDF}"/>
    <hyperlink ref="D267" r:id="rId526" xr:uid="{3F2D8F22-2CA2-4D29-B6F1-1857351C3EE7}"/>
    <hyperlink ref="D268" r:id="rId527" xr:uid="{7D141324-E790-4990-83D8-4D0957F24BE4}"/>
    <hyperlink ref="D269" r:id="rId528" xr:uid="{2256220A-07FB-4FF3-9DEB-B801AB573E93}"/>
    <hyperlink ref="D270" r:id="rId529" xr:uid="{3DFACABA-AABF-4289-8A66-8D90DEC04981}"/>
    <hyperlink ref="D271" r:id="rId530" xr:uid="{BDC576F7-EF85-4037-A4BC-D22B49CBC8CA}"/>
    <hyperlink ref="D302" r:id="rId531" xr:uid="{32D22219-74DD-4ED2-B09E-D21756710303}"/>
    <hyperlink ref="D307" r:id="rId532" xr:uid="{585BBAE8-F6C6-4859-82C8-5FB127D50579}"/>
    <hyperlink ref="D308" r:id="rId533" xr:uid="{9A655B02-5287-440B-A089-87F7A870B64A}"/>
    <hyperlink ref="D311" r:id="rId534" xr:uid="{26314418-7B24-4C50-8D0C-694514221820}"/>
    <hyperlink ref="D389" r:id="rId535" xr:uid="{C35F7A84-4564-4FD6-B629-2EBCDBC9ADC5}"/>
    <hyperlink ref="D312" r:id="rId536" xr:uid="{281A65D5-B57F-4ADA-B871-092A3A90B9EF}"/>
    <hyperlink ref="D390" r:id="rId537" xr:uid="{BD1FD63F-69A8-4957-BFB8-139F0B114779}"/>
    <hyperlink ref="D313" r:id="rId538" xr:uid="{D6582687-2235-41A8-8E68-2C9CB01D4293}"/>
    <hyperlink ref="D316" r:id="rId539" xr:uid="{B3FE6421-BCAA-4A89-BAE5-65FE135C4970}"/>
    <hyperlink ref="D317" r:id="rId540" xr:uid="{9E4F9C68-EA41-4697-969B-3B9EC41CA8A9}"/>
    <hyperlink ref="D272" r:id="rId541" xr:uid="{9FEB86B4-3E0D-4288-807D-F961107B9ED6}"/>
    <hyperlink ref="D318" r:id="rId542" xr:uid="{8FFE4E30-76B7-4CAE-8196-5FCF597E855F}"/>
    <hyperlink ref="D319" r:id="rId543" xr:uid="{A0DC852A-FE15-4C1B-BAF8-3E4824B0A960}"/>
    <hyperlink ref="D309" r:id="rId544" xr:uid="{18A19440-0237-4C79-ACD4-3683060AD86B}"/>
    <hyperlink ref="D310" r:id="rId545" xr:uid="{99DBE20D-A8AB-442E-90FB-1DEA1627F296}"/>
    <hyperlink ref="D314" r:id="rId546" xr:uid="{7F3B85AA-A04A-4151-95E6-8C63943B9B4A}"/>
    <hyperlink ref="D315" r:id="rId547" xr:uid="{EA4B0D6D-FD60-4707-979B-C6514A5DC33B}"/>
    <hyperlink ref="D391" r:id="rId548" xr:uid="{AE4363B6-2880-4642-B37F-C62576049961}"/>
    <hyperlink ref="D392" r:id="rId549" xr:uid="{54DC1A1A-B68D-485A-92DC-F189DD4AF47D}"/>
    <hyperlink ref="D273" r:id="rId550" xr:uid="{C2BBF3C8-1462-4B64-A42B-366C0E160C9D}"/>
    <hyperlink ref="D274" r:id="rId551" xr:uid="{6921BDA8-A3F1-4E2F-9B02-59F8B07A7966}"/>
    <hyperlink ref="D275" r:id="rId552" xr:uid="{2794CCF7-D75E-4EB2-964C-E9377FB76236}"/>
    <hyperlink ref="D276" r:id="rId553" xr:uid="{AA07FB41-DD5C-4598-B033-03C5E3C83B17}"/>
    <hyperlink ref="D277" r:id="rId554" xr:uid="{778C5349-D3F7-421A-988E-C67BAFD92CD2}"/>
    <hyperlink ref="D278" r:id="rId555" xr:uid="{93AD859E-D0D1-4D51-A822-83646E0F82FF}"/>
    <hyperlink ref="D279" r:id="rId556" xr:uid="{813EFC2B-B34E-47E4-AA7D-67472B161E14}"/>
    <hyperlink ref="D282" r:id="rId557" xr:uid="{33E46A3B-5287-4310-9E1A-A655DA5888B0}"/>
    <hyperlink ref="D283" r:id="rId558" xr:uid="{79A60828-7D9E-4573-B8E2-7FAE67FF727B}"/>
    <hyperlink ref="D284" r:id="rId559" xr:uid="{CAB3028B-1419-4E6C-BF6C-BDC900D70775}"/>
    <hyperlink ref="D285" r:id="rId560" xr:uid="{2E3AC81B-9B71-4915-91B0-E8A74716D9B6}"/>
    <hyperlink ref="D286" r:id="rId561" xr:uid="{485F9F88-62FD-46F7-B710-53B3EC2BE4A2}"/>
    <hyperlink ref="D287" r:id="rId562" xr:uid="{39876419-00FF-4082-A05B-7CC0968A3672}"/>
    <hyperlink ref="D288" r:id="rId563" xr:uid="{3E078EEC-48B9-416D-8B3D-E3729192EAB9}"/>
    <hyperlink ref="D289" r:id="rId564" xr:uid="{F22B753C-2CFF-4E8F-BE08-8778BAC31D37}"/>
    <hyperlink ref="D290" r:id="rId565" xr:uid="{4F4A8678-D951-42BC-AA12-3647442BB140}"/>
    <hyperlink ref="D291:D293" r:id="rId566" display="https://www.weldaseurope.com/wp-content/uploads/2024/03/44-2648-front-JPG.jpg" xr:uid="{10888F71-0EE6-45C0-A619-D052567EC1B1}"/>
    <hyperlink ref="D294" r:id="rId567" xr:uid="{E99384EC-36C0-435B-9E5F-A958E372F71D}"/>
    <hyperlink ref="D295" r:id="rId568" xr:uid="{AD161745-92B3-4FDC-A4AE-378FBCC42DA7}"/>
    <hyperlink ref="D296" r:id="rId569" xr:uid="{35FF44FC-F4B4-47C1-BCB2-6E31AD073E65}"/>
    <hyperlink ref="D297" r:id="rId570" xr:uid="{7B11AFAC-EB40-4F7E-831A-920DDC422BA2}"/>
    <hyperlink ref="D298" r:id="rId571" xr:uid="{1DE0C3B1-C93D-427A-9BC8-CDCCF5D99FB5}"/>
    <hyperlink ref="D299" r:id="rId572" xr:uid="{A1E7C50F-0E6C-44B4-A0BC-851CBE0C839B}"/>
    <hyperlink ref="D300" r:id="rId573" xr:uid="{2F83E94D-8292-479F-97E0-68B0BEF1F32A}"/>
    <hyperlink ref="D301" r:id="rId574" xr:uid="{948F3546-946C-40FB-9FB7-044D8F65173A}"/>
    <hyperlink ref="D305" r:id="rId575" xr:uid="{75A160E3-8655-4F0D-8177-228F87613C79}"/>
    <hyperlink ref="D303" r:id="rId576" xr:uid="{B1913178-076B-41A0-A635-BBD0F78E4C1F}"/>
    <hyperlink ref="D304" r:id="rId577" xr:uid="{D308E3DD-119F-42BC-8900-B1E3F673EFF3}"/>
    <hyperlink ref="D306" r:id="rId578" xr:uid="{AB1988F3-E913-41C9-B20C-2D33C7148A28}"/>
    <hyperlink ref="D320" r:id="rId579" xr:uid="{ED88B6AD-5CFC-4530-B95D-A73DE950658F}"/>
    <hyperlink ref="D321:D323" r:id="rId580" display="https://www.weldaseurope.com/wp-content/uploads/2024/03/44-5530-front-JPG.jpg" xr:uid="{16E61829-283C-48B9-B080-4CCEA72347DC}"/>
    <hyperlink ref="D324" r:id="rId581" xr:uid="{28E26A10-62B0-4851-83FA-0B17EF567B6A}"/>
    <hyperlink ref="D325:D327" r:id="rId582" display="https://www.weldaseurope.com/wp-content/uploads/2024/03/44-5600-front-JPG.jpg" xr:uid="{D7D7F7CE-5892-45EA-A395-8F69E1DA9DF1}"/>
    <hyperlink ref="D328" r:id="rId583" xr:uid="{EBA57ADD-0E90-43BC-9DF0-14F93ED4956D}"/>
    <hyperlink ref="D329" r:id="rId584" xr:uid="{24C8BB25-AFD3-461B-87E6-4AA2C1854CBD}"/>
    <hyperlink ref="D330" r:id="rId585" xr:uid="{CD456372-2FD5-4651-9C51-73E8642A2F9E}"/>
    <hyperlink ref="D331" r:id="rId586" xr:uid="{4DF063F7-DF3B-4A20-AA02-9118C99FC662}"/>
    <hyperlink ref="D332" r:id="rId587" xr:uid="{310137F7-F85B-4465-A515-11B2652CCF1D}"/>
    <hyperlink ref="D333" r:id="rId588" xr:uid="{371705A9-3FC4-4F8F-831D-942526AF62E9}"/>
    <hyperlink ref="D334" r:id="rId589" xr:uid="{ECB07611-0AA6-4964-A137-DAD72284CE68}"/>
    <hyperlink ref="D335" r:id="rId590" xr:uid="{AE9297C4-9739-4E60-96F5-27C2A5ECB5C6}"/>
    <hyperlink ref="D336" r:id="rId591" xr:uid="{FFB327BF-B39D-4700-8EDE-37CC5A4234D4}"/>
    <hyperlink ref="D337:D340" r:id="rId592" display="https://www.weldaseurope.com/wp-content/uploads/2024/02/44-71-apron-front-1-573x850-LR-JPG.jpg" xr:uid="{5D6C276F-A885-4758-9CC3-05F9B25593D2}"/>
    <hyperlink ref="D341" r:id="rId593" xr:uid="{5A463CB7-5D5A-4FF8-8324-CF35406A95A5}"/>
    <hyperlink ref="D342" r:id="rId594" xr:uid="{F0151A16-85A6-4DB3-86BE-815402366C99}"/>
    <hyperlink ref="D343" r:id="rId595" xr:uid="{C72D01AD-7D77-4CBB-A92B-CDE1618DCB58}"/>
    <hyperlink ref="D344" r:id="rId596" xr:uid="{D73D2A79-2052-4A2E-9BD7-C3AF020D3E16}"/>
    <hyperlink ref="D345" r:id="rId597" xr:uid="{8E0F9009-B366-477B-B3C9-6CA4D0E89D7C}"/>
    <hyperlink ref="D346" r:id="rId598" xr:uid="{871CE22B-BBCA-4492-AFCE-0E64B04DB657}"/>
    <hyperlink ref="D347" r:id="rId599" xr:uid="{4E54E01D-FBC5-4C4E-BA90-2434DCFAC405}"/>
    <hyperlink ref="D350" r:id="rId600" xr:uid="{586D7632-425C-4276-A3B6-702B5A3B72A1}"/>
    <hyperlink ref="D354" r:id="rId601" xr:uid="{D2A18723-53EE-4BC0-BA53-B3EF36FF65AC}"/>
    <hyperlink ref="D357" r:id="rId602" xr:uid="{7F665FC4-478C-4A6B-BEE7-CCCE683665C0}"/>
    <hyperlink ref="D359" r:id="rId603" xr:uid="{0CB8F20C-4716-43A2-BAA6-E8754562804A}"/>
    <hyperlink ref="D361" r:id="rId604" xr:uid="{837403A9-2ECD-42B7-9DC1-3534168B9A84}"/>
    <hyperlink ref="D348" r:id="rId605" xr:uid="{03B19480-DA97-4DA3-8DD8-896F085BE426}"/>
    <hyperlink ref="D351" r:id="rId606" xr:uid="{5B6F2D95-88D2-43F0-892D-D97984153A8A}"/>
    <hyperlink ref="D355" r:id="rId607" xr:uid="{696402EA-CA3B-4B25-98D9-C2B0D54F09FA}"/>
    <hyperlink ref="D358" r:id="rId608" xr:uid="{C3FBD11B-3028-452E-B067-C7028938E9B1}"/>
    <hyperlink ref="D360" r:id="rId609" xr:uid="{DE7A38B3-87A5-4E4D-A29A-D1D6B5DBDBF2}"/>
    <hyperlink ref="D349" r:id="rId610" xr:uid="{BAEB743B-A7CF-4D45-896F-234C0DDEC799}"/>
    <hyperlink ref="D352" r:id="rId611" xr:uid="{EE8A18A9-FC4E-49C2-AFC3-A489EB59174A}"/>
    <hyperlink ref="D353" r:id="rId612" xr:uid="{B38E523E-5C6C-42D4-98F5-C23D9FB08CB3}"/>
    <hyperlink ref="D356" r:id="rId613" xr:uid="{32524018-FE70-4748-A884-27295C619BEA}"/>
    <hyperlink ref="D362" r:id="rId614" xr:uid="{511A4728-9A63-4A85-AEF1-B90259A6D230}"/>
    <hyperlink ref="D363" r:id="rId615" xr:uid="{8BA87CFD-ACE8-45D5-95C8-3F53F04D29BF}"/>
    <hyperlink ref="D364:D367" r:id="rId616" display="https://www.weldaseurope.com/wp-content/uploads/2024/02/44-7440_7600-front-425x850-LR-JPG.jpg" xr:uid="{0AEE2F67-17A3-44E9-8A50-61CAB56E4EF4}"/>
    <hyperlink ref="D368" r:id="rId617" xr:uid="{0133BCB3-A23E-4DFB-819D-BAE8CF59A44A}"/>
    <hyperlink ref="D369:D373" r:id="rId618" display="https://www.weldaseurope.com/wp-content/uploads/2024/02/44-7440_7648-front-425x850-LR-JPG.jpg" xr:uid="{3658DCEF-C9EF-4623-9EF7-0DC21C0FE321}"/>
    <hyperlink ref="D374" r:id="rId619" xr:uid="{859B100F-3D60-4C03-8957-B70BE07EE468}"/>
    <hyperlink ref="D375:D378" r:id="rId620" display="https://www.weldaseurope.com/wp-content/uploads/2024/02/44-7800-front-581x850-LR-JPG.jpg" xr:uid="{291DC6B8-5131-428F-96F7-4AF273330D75}"/>
    <hyperlink ref="D379" r:id="rId621" xr:uid="{18204370-B63D-435A-9BE6-5440B3E652CF}"/>
    <hyperlink ref="D380:D382" r:id="rId622" display="https://www.weldaseurope.com/wp-content/uploads/2024/02/44-7800-front-581x850-LR-JPG.jpg" xr:uid="{43ADA369-9126-44A3-8028-50B9590BF6DF}"/>
    <hyperlink ref="D383" r:id="rId623" xr:uid="{CBC0508E-FA89-4B8E-A4A3-C81A447710B7}"/>
    <hyperlink ref="D384" r:id="rId624" xr:uid="{37A98FA2-F535-41D1-969D-F1987D32885C}"/>
    <hyperlink ref="D385" r:id="rId625" xr:uid="{93F03965-1F3A-44A1-94E8-B2699118D932}"/>
    <hyperlink ref="D386" r:id="rId626" xr:uid="{CE4DDEE9-C600-47CE-8388-41A52FB09568}"/>
    <hyperlink ref="D387" r:id="rId627" xr:uid="{890EA05A-48F6-45D8-9F63-E5185ADAEF7B}"/>
    <hyperlink ref="D388" r:id="rId628" xr:uid="{39968C3E-12A6-4CF9-85A6-C1F156FB9C5D}"/>
    <hyperlink ref="D393" r:id="rId629" xr:uid="{5BEB11BD-B027-4EFF-A55C-D53FB4FED58F}"/>
    <hyperlink ref="D394" r:id="rId630" xr:uid="{CDF280EA-B914-4EAA-809D-8E058C725ECC}"/>
    <hyperlink ref="D395" r:id="rId631" xr:uid="{EC466DE5-07B6-4EA1-98BA-56240C0DA50E}"/>
    <hyperlink ref="D398" r:id="rId632" xr:uid="{5C37FA05-826F-4E18-B3EC-52EC7FEA1B12}"/>
    <hyperlink ref="D399" r:id="rId633" xr:uid="{E44A2799-EC77-4779-BB61-240F5A1DC61C}"/>
    <hyperlink ref="D400" r:id="rId634" xr:uid="{24C656AD-1475-4F36-9649-3904C23E44BE}"/>
    <hyperlink ref="D401" r:id="rId635" xr:uid="{E58E47FF-F20B-4CAF-A469-80EB5A9C71B8}"/>
    <hyperlink ref="D402" r:id="rId636" xr:uid="{BBCCF1A1-C8D9-42E2-8519-99CDFB5D973E}"/>
    <hyperlink ref="D404" r:id="rId637" xr:uid="{5010EA11-A0CD-4D0A-9C20-78AF3D8C7C7D}"/>
    <hyperlink ref="D405" r:id="rId638" xr:uid="{D20B25AC-8212-438D-ACC3-B59BBEC68262}"/>
    <hyperlink ref="D403" r:id="rId639" xr:uid="{872A8FF6-AC88-43BC-A7BF-AA75EFB92B4B}"/>
    <hyperlink ref="D406" r:id="rId640" xr:uid="{C9A35C27-E668-4B7F-90F3-EF505D12DD49}"/>
    <hyperlink ref="D408" r:id="rId641" xr:uid="{9FEEAAE5-5A3F-4577-AFF9-305692783A07}"/>
    <hyperlink ref="C280" r:id="rId642" xr:uid="{23B58BBB-13E1-4109-B0B9-A99ACE023B1D}"/>
    <hyperlink ref="C281" r:id="rId643" xr:uid="{DA603931-D6C3-40A9-B873-FCE465490247}"/>
    <hyperlink ref="D280" r:id="rId644" xr:uid="{012E6241-DEBC-4235-B7C8-4828D6AE31A0}"/>
    <hyperlink ref="D281" r:id="rId645" xr:uid="{78805702-489C-4ED2-88C6-2E6619FBCB01}"/>
    <hyperlink ref="C246" r:id="rId646" xr:uid="{4CF21C31-00DC-4675-8BC9-83BB7D952311}"/>
    <hyperlink ref="C247" r:id="rId647" xr:uid="{53D79625-24AE-4D0A-AAA0-794B219720AB}"/>
    <hyperlink ref="D246" r:id="rId648" xr:uid="{90AB461B-62A4-45AE-AEF0-FE0E353C4B98}"/>
    <hyperlink ref="D247" r:id="rId649" xr:uid="{53063DA1-B003-4052-BAC1-E78CAAC4424B}"/>
  </hyperlinks>
  <pageMargins left="0.25" right="0.25" top="0.75" bottom="0.75" header="0.3" footer="0.3"/>
  <pageSetup paperSize="9" orientation="portrait" r:id="rId650"/>
  <headerFooter alignWithMargins="0"/>
  <drawing r:id="rId6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Weldas products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Weldas, I.G.J. Wisse</dc:creator>
  <cp:lastModifiedBy>Weldas, I.G.J. Wisse</cp:lastModifiedBy>
  <cp:lastPrinted>2013-02-05T12:27:29Z</cp:lastPrinted>
  <dcterms:created xsi:type="dcterms:W3CDTF">2006-02-21T15:00:04Z</dcterms:created>
  <dcterms:modified xsi:type="dcterms:W3CDTF">2025-08-25T12:09:29Z</dcterms:modified>
</cp:coreProperties>
</file>